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270" yWindow="570" windowWidth="28215" windowHeight="11955"/>
  </bookViews>
  <sheets>
    <sheet name="EURIBOR" sheetId="1" r:id="rId1"/>
    <sheet name="EURIBOR_30-360" sheetId="2" r:id="rId2"/>
    <sheet name="EURIBOR_Act-365" sheetId="3" r:id="rId3"/>
  </sheets>
  <calcPr calcId="152511"/>
</workbook>
</file>

<file path=xl/calcChain.xml><?xml version="1.0" encoding="utf-8"?>
<calcChain xmlns="http://schemas.openxmlformats.org/spreadsheetml/2006/main">
  <c r="BL6" i="3" l="1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FE6" i="1"/>
  <c r="FD6" i="1"/>
  <c r="FC6" i="1"/>
  <c r="FB6" i="1"/>
  <c r="FA6" i="1"/>
  <c r="EZ6" i="1"/>
  <c r="EY6" i="1"/>
  <c r="EX6" i="1"/>
  <c r="EW6" i="1"/>
  <c r="EV6" i="1"/>
  <c r="EU6" i="1"/>
  <c r="ET6" i="1"/>
  <c r="FF6" i="1" s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FE5" i="1"/>
  <c r="FD5" i="1"/>
  <c r="FC5" i="1"/>
  <c r="FB5" i="1"/>
  <c r="FA5" i="1"/>
  <c r="EZ5" i="1"/>
  <c r="EY5" i="1"/>
  <c r="EX5" i="1"/>
  <c r="EW5" i="1"/>
  <c r="EV5" i="1"/>
  <c r="EU5" i="1"/>
  <c r="FF5" i="1" s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FE4" i="1"/>
  <c r="FD4" i="1"/>
  <c r="FC4" i="1"/>
  <c r="FB4" i="1"/>
  <c r="FA4" i="1"/>
  <c r="EZ4" i="1"/>
  <c r="EY4" i="1"/>
  <c r="EX4" i="1"/>
  <c r="EW4" i="1"/>
  <c r="EV4" i="1"/>
  <c r="EU4" i="1"/>
  <c r="ET4" i="1"/>
  <c r="FF4" i="1" s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FE3" i="1"/>
  <c r="FD3" i="1"/>
  <c r="FC3" i="1"/>
  <c r="FB3" i="1"/>
  <c r="FA3" i="1"/>
  <c r="EZ3" i="1"/>
  <c r="EY3" i="1"/>
  <c r="EX3" i="1"/>
  <c r="EW3" i="1"/>
  <c r="EV3" i="1"/>
  <c r="EU3" i="1"/>
  <c r="FF3" i="1" s="1"/>
  <c r="ET3" i="1"/>
  <c r="ES3" i="1"/>
  <c r="ER3" i="1"/>
  <c r="EQ3" i="1"/>
  <c r="EP3" i="1"/>
  <c r="EO3" i="1"/>
  <c r="EN3" i="1"/>
  <c r="EM3" i="1"/>
  <c r="EL3" i="1"/>
  <c r="EK3" i="1"/>
  <c r="EJ3" i="1"/>
  <c r="EI3" i="1"/>
  <c r="EH3" i="1"/>
  <c r="EG3" i="1"/>
  <c r="EF3" i="1"/>
  <c r="EE3" i="1"/>
  <c r="ED3" i="1"/>
  <c r="EC3" i="1"/>
  <c r="EB3" i="1"/>
  <c r="EA3" i="1"/>
  <c r="DZ3" i="1"/>
  <c r="DY3" i="1"/>
  <c r="DX3" i="1"/>
  <c r="DW3" i="1"/>
  <c r="DV3" i="1"/>
  <c r="DU3" i="1"/>
  <c r="DT3" i="1"/>
  <c r="DS3" i="1"/>
  <c r="DR3" i="1"/>
  <c r="DQ3" i="1"/>
  <c r="DP3" i="1"/>
  <c r="DO3" i="1"/>
  <c r="DN3" i="1"/>
  <c r="DM3" i="1"/>
  <c r="DL3" i="1"/>
  <c r="DK3" i="1"/>
  <c r="DJ3" i="1"/>
  <c r="DI3" i="1"/>
  <c r="DH3" i="1"/>
  <c r="DG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FE2" i="1"/>
  <c r="FD2" i="1"/>
  <c r="FC2" i="1"/>
  <c r="FB2" i="1"/>
  <c r="FA2" i="1"/>
  <c r="EZ2" i="1"/>
  <c r="EY2" i="1"/>
  <c r="EX2" i="1"/>
  <c r="EW2" i="1"/>
  <c r="EV2" i="1"/>
  <c r="EU2" i="1"/>
  <c r="ET2" i="1"/>
  <c r="FF2" i="1" s="1"/>
  <c r="ES2" i="1"/>
  <c r="ER2" i="1"/>
  <c r="EQ2" i="1"/>
  <c r="EP2" i="1"/>
  <c r="EO2" i="1"/>
  <c r="EN2" i="1"/>
  <c r="EM2" i="1"/>
  <c r="EL2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<sst xmlns="http://schemas.openxmlformats.org/spreadsheetml/2006/main" count="16" uniqueCount="6">
  <si>
    <t>1w</t>
  </si>
  <si>
    <t>1m</t>
  </si>
  <si>
    <t>3m</t>
  </si>
  <si>
    <t>6m</t>
  </si>
  <si>
    <t>12m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</si>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</sst>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%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2" borderId="0" xfId="0" applyFill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0" fillId="0" borderId="0" xfId="0" applyFill="1"/>
    <xf numFmtId="0" fontId="3" fillId="0" borderId="0" xfId="0" applyFont="1" applyFill="1"/>
    <xf numFmtId="164" fontId="3" fillId="3" borderId="3" xfId="0" applyNumberFormat="1" applyFont="1" applyFill="1" applyBorder="1" applyAlignment="1">
      <alignment horizontal="center"/>
    </xf>
    <xf numFmtId="165" fontId="1" fillId="0" borderId="2" xfId="1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6"/>
  <sheetViews>
    <sheetView tabSelected="1" workbookViewId="0">
      <selection activeCell="EV14" sqref="EV14"/>
    </sheetView>
  </sheetViews>
  <sheetFormatPr baseColWidth="10" defaultColWidth="9.140625" defaultRowHeight="15" x14ac:dyDescent="0.25"/>
  <cols>
    <col min="2" max="149" width="12.85546875" hidden="1" customWidth="1"/>
    <col min="150" max="161" width="12.85546875" bestFit="1" customWidth="1"/>
    <col min="162" max="162" width="14.5703125" customWidth="1"/>
    <col min="163" max="178" width="9.140625" style="10"/>
  </cols>
  <sheetData>
    <row r="1" spans="1:178" ht="24.95" customHeight="1" x14ac:dyDescent="0.25">
      <c r="A1" s="3"/>
      <c r="B1" s="4">
        <v>43467</v>
      </c>
      <c r="C1" s="4">
        <v>43468</v>
      </c>
      <c r="D1" s="4">
        <v>43469</v>
      </c>
      <c r="E1" s="4">
        <v>43472</v>
      </c>
      <c r="F1" s="4">
        <v>43473</v>
      </c>
      <c r="G1" s="4">
        <v>43474</v>
      </c>
      <c r="H1" s="4">
        <v>43475</v>
      </c>
      <c r="I1" s="4">
        <v>43476</v>
      </c>
      <c r="J1" s="4">
        <v>43479</v>
      </c>
      <c r="K1" s="4">
        <v>43480</v>
      </c>
      <c r="L1" s="4">
        <v>43481</v>
      </c>
      <c r="M1" s="4">
        <v>43482</v>
      </c>
      <c r="N1" s="4">
        <v>43483</v>
      </c>
      <c r="O1" s="4">
        <v>43486</v>
      </c>
      <c r="P1" s="4">
        <v>43487</v>
      </c>
      <c r="Q1" s="4">
        <v>43488</v>
      </c>
      <c r="R1" s="4">
        <v>43489</v>
      </c>
      <c r="S1" s="4">
        <v>43490</v>
      </c>
      <c r="T1" s="4">
        <v>43493</v>
      </c>
      <c r="U1" s="4">
        <v>43494</v>
      </c>
      <c r="V1" s="4">
        <v>43495</v>
      </c>
      <c r="W1" s="4">
        <v>43496</v>
      </c>
      <c r="X1" s="4">
        <v>43497</v>
      </c>
      <c r="Y1" s="4">
        <v>43500</v>
      </c>
      <c r="Z1" s="4">
        <v>43501</v>
      </c>
      <c r="AA1" s="4">
        <v>43502</v>
      </c>
      <c r="AB1" s="4">
        <v>43503</v>
      </c>
      <c r="AC1" s="4">
        <v>43504</v>
      </c>
      <c r="AD1" s="4">
        <v>43507</v>
      </c>
      <c r="AE1" s="4">
        <v>43508</v>
      </c>
      <c r="AF1" s="4">
        <v>43509</v>
      </c>
      <c r="AG1" s="4">
        <v>43510</v>
      </c>
      <c r="AH1" s="4">
        <v>43511</v>
      </c>
      <c r="AI1" s="4">
        <v>43514</v>
      </c>
      <c r="AJ1" s="4">
        <v>43515</v>
      </c>
      <c r="AK1" s="4">
        <v>43516</v>
      </c>
      <c r="AL1" s="4">
        <v>43517</v>
      </c>
      <c r="AM1" s="4">
        <v>43518</v>
      </c>
      <c r="AN1" s="4">
        <v>43521</v>
      </c>
      <c r="AO1" s="4">
        <v>43522</v>
      </c>
      <c r="AP1" s="4">
        <v>43523</v>
      </c>
      <c r="AQ1" s="4">
        <v>43524</v>
      </c>
      <c r="AR1" s="4">
        <v>43525</v>
      </c>
      <c r="AS1" s="4">
        <v>43528</v>
      </c>
      <c r="AT1" s="4">
        <v>43529</v>
      </c>
      <c r="AU1" s="4">
        <v>43530</v>
      </c>
      <c r="AV1" s="4">
        <v>43531</v>
      </c>
      <c r="AW1" s="4">
        <v>43532</v>
      </c>
      <c r="AX1" s="4">
        <v>43535</v>
      </c>
      <c r="AY1" s="4">
        <v>43536</v>
      </c>
      <c r="AZ1" s="4">
        <v>43537</v>
      </c>
      <c r="BA1" s="4">
        <v>43538</v>
      </c>
      <c r="BB1" s="4">
        <v>43539</v>
      </c>
      <c r="BC1" s="4">
        <v>43542</v>
      </c>
      <c r="BD1" s="4">
        <v>43543</v>
      </c>
      <c r="BE1" s="4">
        <v>43544</v>
      </c>
      <c r="BF1" s="4">
        <v>43545</v>
      </c>
      <c r="BG1" s="4">
        <v>43546</v>
      </c>
      <c r="BH1" s="4">
        <v>43549</v>
      </c>
      <c r="BI1" s="4">
        <v>43550</v>
      </c>
      <c r="BJ1" s="4">
        <v>43551</v>
      </c>
      <c r="BK1" s="4">
        <v>43552</v>
      </c>
      <c r="BL1" s="4">
        <v>43553</v>
      </c>
      <c r="BM1" s="4">
        <v>43556</v>
      </c>
      <c r="BN1" s="4">
        <v>43557</v>
      </c>
      <c r="BO1" s="4">
        <v>43558</v>
      </c>
      <c r="BP1" s="4">
        <v>43559</v>
      </c>
      <c r="BQ1" s="4">
        <v>43560</v>
      </c>
      <c r="BR1" s="4">
        <v>43563</v>
      </c>
      <c r="BS1" s="4">
        <v>43564</v>
      </c>
      <c r="BT1" s="4">
        <v>43565</v>
      </c>
      <c r="BU1" s="4">
        <v>43566</v>
      </c>
      <c r="BV1" s="4">
        <v>43567</v>
      </c>
      <c r="BW1" s="4">
        <v>43570</v>
      </c>
      <c r="BX1" s="4">
        <v>43571</v>
      </c>
      <c r="BY1" s="4">
        <v>43572</v>
      </c>
      <c r="BZ1" s="4">
        <v>43573</v>
      </c>
      <c r="CA1" s="4">
        <v>43578</v>
      </c>
      <c r="CB1" s="4">
        <v>43579</v>
      </c>
      <c r="CC1" s="4">
        <v>43580</v>
      </c>
      <c r="CD1" s="4">
        <v>43581</v>
      </c>
      <c r="CE1" s="4">
        <v>43584</v>
      </c>
      <c r="CF1" s="4">
        <v>43585</v>
      </c>
      <c r="CG1" s="4">
        <v>43587</v>
      </c>
      <c r="CH1" s="4">
        <v>43588</v>
      </c>
      <c r="CI1" s="4">
        <v>43591</v>
      </c>
      <c r="CJ1" s="4">
        <v>43592</v>
      </c>
      <c r="CK1" s="4">
        <v>43593</v>
      </c>
      <c r="CL1" s="4">
        <v>43594</v>
      </c>
      <c r="CM1" s="4">
        <v>43595</v>
      </c>
      <c r="CN1" s="4">
        <v>43598</v>
      </c>
      <c r="CO1" s="4">
        <v>43599</v>
      </c>
      <c r="CP1" s="4">
        <v>43600</v>
      </c>
      <c r="CQ1" s="4">
        <v>43601</v>
      </c>
      <c r="CR1" s="4">
        <v>43602</v>
      </c>
      <c r="CS1" s="4">
        <v>43605</v>
      </c>
      <c r="CT1" s="4">
        <v>43606</v>
      </c>
      <c r="CU1" s="4">
        <v>43607</v>
      </c>
      <c r="CV1" s="4">
        <v>43608</v>
      </c>
      <c r="CW1" s="4">
        <v>43609</v>
      </c>
      <c r="CX1" s="4">
        <v>43612</v>
      </c>
      <c r="CY1" s="4">
        <v>43613</v>
      </c>
      <c r="CZ1" s="4">
        <v>43614</v>
      </c>
      <c r="DA1" s="4">
        <v>43615</v>
      </c>
      <c r="DB1" s="4">
        <v>43616</v>
      </c>
      <c r="DC1" s="4">
        <v>43619</v>
      </c>
      <c r="DD1" s="4">
        <v>43620</v>
      </c>
      <c r="DE1" s="4">
        <v>43621</v>
      </c>
      <c r="DF1" s="4">
        <v>43622</v>
      </c>
      <c r="DG1" s="4">
        <v>43623</v>
      </c>
      <c r="DH1" s="4">
        <v>43626</v>
      </c>
      <c r="DI1" s="4">
        <v>43627</v>
      </c>
      <c r="DJ1" s="4">
        <v>43628</v>
      </c>
      <c r="DK1" s="4">
        <v>43629</v>
      </c>
      <c r="DL1" s="4">
        <v>43630</v>
      </c>
      <c r="DM1" s="4">
        <v>43633</v>
      </c>
      <c r="DN1" s="4">
        <v>43634</v>
      </c>
      <c r="DO1" s="4">
        <v>43635</v>
      </c>
      <c r="DP1" s="4">
        <v>43636</v>
      </c>
      <c r="DQ1" s="4">
        <v>43637</v>
      </c>
      <c r="DR1" s="4">
        <v>43640</v>
      </c>
      <c r="DS1" s="4">
        <v>43641</v>
      </c>
      <c r="DT1" s="4">
        <v>43642</v>
      </c>
      <c r="DU1" s="4">
        <v>43643</v>
      </c>
      <c r="DV1" s="4">
        <v>43644</v>
      </c>
      <c r="DW1" s="4">
        <v>43647</v>
      </c>
      <c r="DX1" s="4">
        <v>43648</v>
      </c>
      <c r="DY1" s="4">
        <v>43649</v>
      </c>
      <c r="DZ1" s="4">
        <v>43650</v>
      </c>
      <c r="EA1" s="4">
        <v>43651</v>
      </c>
      <c r="EB1" s="4">
        <v>43654</v>
      </c>
      <c r="EC1" s="4">
        <v>43655</v>
      </c>
      <c r="ED1" s="4">
        <v>43656</v>
      </c>
      <c r="EE1" s="4">
        <v>43657</v>
      </c>
      <c r="EF1" s="4">
        <v>43658</v>
      </c>
      <c r="EG1" s="4">
        <v>43661</v>
      </c>
      <c r="EH1" s="4">
        <v>43662</v>
      </c>
      <c r="EI1" s="4">
        <v>43663</v>
      </c>
      <c r="EJ1" s="4">
        <v>43664</v>
      </c>
      <c r="EK1" s="4">
        <v>43665</v>
      </c>
      <c r="EL1" s="4">
        <v>43668</v>
      </c>
      <c r="EM1" s="4">
        <v>43669</v>
      </c>
      <c r="EN1" s="4">
        <v>43670</v>
      </c>
      <c r="EO1" s="4">
        <v>43671</v>
      </c>
      <c r="EP1" s="4">
        <v>43672</v>
      </c>
      <c r="EQ1" s="4">
        <v>43675</v>
      </c>
      <c r="ER1" s="4">
        <v>43676</v>
      </c>
      <c r="ES1" s="4">
        <v>43677</v>
      </c>
      <c r="ET1" s="4">
        <v>43678</v>
      </c>
      <c r="EU1" s="4">
        <v>43679</v>
      </c>
      <c r="EV1" s="4">
        <v>43682</v>
      </c>
      <c r="EW1" s="4">
        <v>43683</v>
      </c>
      <c r="EX1" s="4">
        <v>43684</v>
      </c>
      <c r="EY1" s="4">
        <v>43685</v>
      </c>
      <c r="EZ1" s="4">
        <v>43686</v>
      </c>
      <c r="FA1" s="4">
        <v>43689</v>
      </c>
      <c r="FB1" s="4">
        <v>43690</v>
      </c>
      <c r="FC1" s="4">
        <v>43691</v>
      </c>
      <c r="FD1" s="4">
        <v>43692</v>
      </c>
      <c r="FE1" s="4">
        <v>43693</v>
      </c>
      <c r="FF1" s="8" t="s">
        <v>5</v>
      </c>
    </row>
    <row r="2" spans="1:178" x14ac:dyDescent="0.25">
      <c r="A2" s="1" t="s">
        <v>0</v>
      </c>
      <c r="B2" s="2">
        <f>ROUND(-0.372,10)</f>
        <v>-0.372</v>
      </c>
      <c r="C2" s="2">
        <f>ROUND(-0.372,10)</f>
        <v>-0.372</v>
      </c>
      <c r="D2" s="2">
        <f>ROUND(-0.373,10)</f>
        <v>-0.373</v>
      </c>
      <c r="E2" s="2">
        <f>ROUND(-0.373,10)</f>
        <v>-0.373</v>
      </c>
      <c r="F2" s="2">
        <f>ROUND(-0.372,10)</f>
        <v>-0.372</v>
      </c>
      <c r="G2" s="2">
        <f>ROUND(-0.374,10)</f>
        <v>-0.374</v>
      </c>
      <c r="H2" s="2">
        <f>ROUND(-0.374,10)</f>
        <v>-0.374</v>
      </c>
      <c r="I2" s="2">
        <f>ROUND(-0.375,10)</f>
        <v>-0.375</v>
      </c>
      <c r="J2" s="2">
        <f>ROUND(-0.375,10)</f>
        <v>-0.375</v>
      </c>
      <c r="K2" s="2">
        <f>ROUND(-0.377,10)</f>
        <v>-0.377</v>
      </c>
      <c r="L2" s="2">
        <f>ROUND(-0.378,10)</f>
        <v>-0.378</v>
      </c>
      <c r="M2" s="2">
        <f>ROUND(-0.379,10)</f>
        <v>-0.379</v>
      </c>
      <c r="N2" s="2">
        <f>ROUND(-0.378,10)</f>
        <v>-0.378</v>
      </c>
      <c r="O2" s="2">
        <f>ROUND(-0.376,10)</f>
        <v>-0.376</v>
      </c>
      <c r="P2" s="2">
        <f>ROUND(-0.376,10)</f>
        <v>-0.376</v>
      </c>
      <c r="Q2" s="2">
        <f>ROUND(-0.376,10)</f>
        <v>-0.376</v>
      </c>
      <c r="R2" s="2">
        <f>ROUND(-0.375,10)</f>
        <v>-0.375</v>
      </c>
      <c r="S2" s="2">
        <f>ROUND(-0.376,10)</f>
        <v>-0.376</v>
      </c>
      <c r="T2" s="2">
        <f>ROUND(-0.377,10)</f>
        <v>-0.377</v>
      </c>
      <c r="U2" s="2">
        <f>ROUND(-0.377,10)</f>
        <v>-0.377</v>
      </c>
      <c r="V2" s="2">
        <f>ROUND(-0.376,10)</f>
        <v>-0.376</v>
      </c>
      <c r="W2" s="2">
        <f>ROUND(-0.376,10)</f>
        <v>-0.376</v>
      </c>
      <c r="X2" s="2">
        <f>ROUND(-0.375,10)</f>
        <v>-0.375</v>
      </c>
      <c r="Y2" s="2">
        <f>ROUND(-0.374,10)</f>
        <v>-0.374</v>
      </c>
      <c r="Z2" s="2">
        <f>ROUND(-0.374,10)</f>
        <v>-0.374</v>
      </c>
      <c r="AA2" s="2">
        <f>ROUND(-0.373,10)</f>
        <v>-0.373</v>
      </c>
      <c r="AB2" s="2">
        <f>ROUND(-0.373,10)</f>
        <v>-0.373</v>
      </c>
      <c r="AC2" s="2">
        <f>ROUND(-0.372,10)</f>
        <v>-0.372</v>
      </c>
      <c r="AD2" s="2">
        <f>ROUND(-0.374,10)</f>
        <v>-0.374</v>
      </c>
      <c r="AE2" s="2">
        <f t="shared" ref="AE2:AJ2" si="0">ROUND(-0.372,10)</f>
        <v>-0.372</v>
      </c>
      <c r="AF2" s="2">
        <f t="shared" si="0"/>
        <v>-0.372</v>
      </c>
      <c r="AG2" s="2">
        <f t="shared" si="0"/>
        <v>-0.372</v>
      </c>
      <c r="AH2" s="2">
        <f t="shared" si="0"/>
        <v>-0.372</v>
      </c>
      <c r="AI2" s="2">
        <f t="shared" si="0"/>
        <v>-0.372</v>
      </c>
      <c r="AJ2" s="2">
        <f t="shared" si="0"/>
        <v>-0.372</v>
      </c>
      <c r="AK2" s="2">
        <f>ROUND(-0.373,10)</f>
        <v>-0.373</v>
      </c>
      <c r="AL2" s="2">
        <f>ROUND(-0.374,10)</f>
        <v>-0.374</v>
      </c>
      <c r="AM2" s="2">
        <f>ROUND(-0.375,10)</f>
        <v>-0.375</v>
      </c>
      <c r="AN2" s="2">
        <f>ROUND(-0.374,10)</f>
        <v>-0.374</v>
      </c>
      <c r="AO2" s="2">
        <f t="shared" ref="AO2:AU2" si="1">ROUND(-0.373,10)</f>
        <v>-0.373</v>
      </c>
      <c r="AP2" s="2">
        <f t="shared" si="1"/>
        <v>-0.373</v>
      </c>
      <c r="AQ2" s="2">
        <f t="shared" si="1"/>
        <v>-0.373</v>
      </c>
      <c r="AR2" s="2">
        <f t="shared" si="1"/>
        <v>-0.373</v>
      </c>
      <c r="AS2" s="2">
        <f t="shared" si="1"/>
        <v>-0.373</v>
      </c>
      <c r="AT2" s="2">
        <f t="shared" si="1"/>
        <v>-0.373</v>
      </c>
      <c r="AU2" s="2">
        <f t="shared" si="1"/>
        <v>-0.373</v>
      </c>
      <c r="AV2" s="2">
        <f>ROUND(-0.375,10)</f>
        <v>-0.375</v>
      </c>
      <c r="AW2" s="2">
        <f>ROUND(-0.375,10)</f>
        <v>-0.375</v>
      </c>
      <c r="AX2" s="2">
        <f>ROUND(-0.376,10)</f>
        <v>-0.376</v>
      </c>
      <c r="AY2" s="2">
        <f>ROUND(-0.378,10)</f>
        <v>-0.378</v>
      </c>
      <c r="AZ2" s="2">
        <f>ROUND(-0.376,10)</f>
        <v>-0.376</v>
      </c>
      <c r="BA2" s="2">
        <f>ROUND(-0.377,10)</f>
        <v>-0.377</v>
      </c>
      <c r="BB2" s="2">
        <f>ROUND(-0.376,10)</f>
        <v>-0.376</v>
      </c>
      <c r="BC2" s="2">
        <f>ROUND(-0.376,10)</f>
        <v>-0.376</v>
      </c>
      <c r="BD2" s="2">
        <f>ROUND(-0.375,10)</f>
        <v>-0.375</v>
      </c>
      <c r="BE2" s="2">
        <f>ROUND(-0.377,10)</f>
        <v>-0.377</v>
      </c>
      <c r="BF2" s="2">
        <f>ROUND(-0.378,10)</f>
        <v>-0.378</v>
      </c>
      <c r="BG2" s="2">
        <f>ROUND(-0.379,10)</f>
        <v>-0.379</v>
      </c>
      <c r="BH2" s="2">
        <f>ROUND(-0.38,10)</f>
        <v>-0.38</v>
      </c>
      <c r="BI2" s="2">
        <f>ROUND(-0.379,10)</f>
        <v>-0.379</v>
      </c>
      <c r="BJ2" s="2">
        <f>ROUND(-0.378,10)</f>
        <v>-0.378</v>
      </c>
      <c r="BK2" s="2">
        <f>ROUND(-0.38,10)</f>
        <v>-0.38</v>
      </c>
      <c r="BL2" s="2">
        <f>ROUND(-0.38,10)</f>
        <v>-0.38</v>
      </c>
      <c r="BM2" s="2">
        <f>ROUND(-0.379,10)</f>
        <v>-0.379</v>
      </c>
      <c r="BN2" s="2">
        <f>ROUND(-0.38,10)</f>
        <v>-0.38</v>
      </c>
      <c r="BO2" s="2">
        <f>ROUND(-0.38,10)</f>
        <v>-0.38</v>
      </c>
      <c r="BP2" s="2">
        <f>ROUND(-0.38,10)</f>
        <v>-0.38</v>
      </c>
      <c r="BQ2" s="2">
        <f>ROUND(-0.379,10)</f>
        <v>-0.379</v>
      </c>
      <c r="BR2" s="2">
        <f>ROUND(-0.379,10)</f>
        <v>-0.379</v>
      </c>
      <c r="BS2" s="2">
        <f t="shared" ref="BS2:CA2" si="2">ROUND(-0.378,10)</f>
        <v>-0.378</v>
      </c>
      <c r="BT2" s="2">
        <f t="shared" si="2"/>
        <v>-0.378</v>
      </c>
      <c r="BU2" s="2">
        <f t="shared" si="2"/>
        <v>-0.378</v>
      </c>
      <c r="BV2" s="2">
        <f t="shared" si="2"/>
        <v>-0.378</v>
      </c>
      <c r="BW2" s="2">
        <f t="shared" si="2"/>
        <v>-0.378</v>
      </c>
      <c r="BX2" s="2">
        <f t="shared" si="2"/>
        <v>-0.378</v>
      </c>
      <c r="BY2" s="2">
        <f t="shared" si="2"/>
        <v>-0.378</v>
      </c>
      <c r="BZ2" s="2">
        <f t="shared" si="2"/>
        <v>-0.378</v>
      </c>
      <c r="CA2" s="2">
        <f t="shared" si="2"/>
        <v>-0.378</v>
      </c>
      <c r="CB2" s="2">
        <f>ROUND(-0.38,10)</f>
        <v>-0.38</v>
      </c>
      <c r="CC2" s="2">
        <f>ROUND(-0.378,10)</f>
        <v>-0.378</v>
      </c>
      <c r="CD2" s="2">
        <f>ROUND(-0.377,10)</f>
        <v>-0.377</v>
      </c>
      <c r="CE2" s="2">
        <f>ROUND(-0.378,10)</f>
        <v>-0.378</v>
      </c>
      <c r="CF2" s="2">
        <f>ROUND(-0.377,10)</f>
        <v>-0.377</v>
      </c>
      <c r="CG2" s="2">
        <f>ROUND(-0.377,10)</f>
        <v>-0.377</v>
      </c>
      <c r="CH2" s="2">
        <f>ROUND(-0.376,10)</f>
        <v>-0.376</v>
      </c>
      <c r="CI2" s="2">
        <f>ROUND(-0.381,10)</f>
        <v>-0.38100000000000001</v>
      </c>
      <c r="CJ2" s="2">
        <f>ROUND(-0.38,10)</f>
        <v>-0.38</v>
      </c>
      <c r="CK2" s="2">
        <f>ROUND(-0.38,10)</f>
        <v>-0.38</v>
      </c>
      <c r="CL2" s="2">
        <f>ROUND(-0.381,10)</f>
        <v>-0.38100000000000001</v>
      </c>
      <c r="CM2" s="2">
        <f>ROUND(-0.381,10)</f>
        <v>-0.38100000000000001</v>
      </c>
      <c r="CN2" s="2">
        <f>ROUND(-0.379,10)</f>
        <v>-0.379</v>
      </c>
      <c r="CO2" s="2">
        <f>ROUND(-0.38,10)</f>
        <v>-0.38</v>
      </c>
      <c r="CP2" s="2">
        <f>ROUND(-0.379,10)</f>
        <v>-0.379</v>
      </c>
      <c r="CQ2" s="2">
        <f>ROUND(-0.379,10)</f>
        <v>-0.379</v>
      </c>
      <c r="CR2" s="2">
        <f>ROUND(-0.379,10)</f>
        <v>-0.379</v>
      </c>
      <c r="CS2" s="2">
        <f>ROUND(-0.379,10)</f>
        <v>-0.379</v>
      </c>
      <c r="CT2" s="2">
        <f>ROUND(-0.382,10)</f>
        <v>-0.38200000000000001</v>
      </c>
      <c r="CU2" s="2">
        <f>ROUND(-0.38,10)</f>
        <v>-0.38</v>
      </c>
      <c r="CV2" s="2">
        <f>ROUND(-0.379,10)</f>
        <v>-0.379</v>
      </c>
      <c r="CW2" s="2">
        <f>ROUND(-0.379,10)</f>
        <v>-0.379</v>
      </c>
      <c r="CX2" s="2">
        <f>ROUND(-0.38,10)</f>
        <v>-0.38</v>
      </c>
      <c r="CY2" s="2">
        <f>ROUND(-0.386,10)</f>
        <v>-0.38600000000000001</v>
      </c>
      <c r="CZ2" s="2">
        <f>ROUND(-0.385,10)</f>
        <v>-0.38500000000000001</v>
      </c>
      <c r="DA2" s="2">
        <f>ROUND(-0.387,10)</f>
        <v>-0.38700000000000001</v>
      </c>
      <c r="DB2" s="2">
        <f>ROUND(-0.392,10)</f>
        <v>-0.39200000000000002</v>
      </c>
      <c r="DC2" s="2">
        <f>ROUND(-0.391,10)</f>
        <v>-0.39100000000000001</v>
      </c>
      <c r="DD2" s="2">
        <f>ROUND(-0.391,10)</f>
        <v>-0.39100000000000001</v>
      </c>
      <c r="DE2" s="2">
        <f>ROUND(-0.389,10)</f>
        <v>-0.38900000000000001</v>
      </c>
      <c r="DF2" s="2">
        <f>ROUND(-0.392,10)</f>
        <v>-0.39200000000000002</v>
      </c>
      <c r="DG2" s="2">
        <f>ROUND(-0.391,10)</f>
        <v>-0.39100000000000001</v>
      </c>
      <c r="DH2" s="2">
        <f>ROUND(-0.391,10)</f>
        <v>-0.39100000000000001</v>
      </c>
      <c r="DI2" s="2">
        <f>ROUND(-0.396,10)</f>
        <v>-0.39600000000000002</v>
      </c>
      <c r="DJ2" s="2">
        <f>ROUND(-0.395,10)</f>
        <v>-0.39500000000000002</v>
      </c>
      <c r="DK2" s="2">
        <f>ROUND(-0.394,10)</f>
        <v>-0.39400000000000002</v>
      </c>
      <c r="DL2" s="2">
        <f>ROUND(-0.393,10)</f>
        <v>-0.39300000000000002</v>
      </c>
      <c r="DM2" s="2">
        <f>ROUND(-0.395,10)</f>
        <v>-0.39500000000000002</v>
      </c>
      <c r="DN2" s="2">
        <f>ROUND(-0.398,10)</f>
        <v>-0.39800000000000002</v>
      </c>
      <c r="DO2" s="2">
        <f>ROUND(-0.398,10)</f>
        <v>-0.39800000000000002</v>
      </c>
      <c r="DP2" s="2">
        <f>ROUND(-0.4,10)</f>
        <v>-0.4</v>
      </c>
      <c r="DQ2" s="2">
        <f>ROUND(-0.4,10)</f>
        <v>-0.4</v>
      </c>
      <c r="DR2" s="2">
        <f>ROUND(-0.404,10)</f>
        <v>-0.40400000000000003</v>
      </c>
      <c r="DS2" s="2">
        <f>ROUND(-0.4,10)</f>
        <v>-0.4</v>
      </c>
      <c r="DT2" s="2">
        <f>ROUND(-0.403,10)</f>
        <v>-0.40300000000000002</v>
      </c>
      <c r="DU2" s="2">
        <f>ROUND(-0.403,10)</f>
        <v>-0.40300000000000002</v>
      </c>
      <c r="DV2" s="2">
        <f>ROUND(-0.403,10)</f>
        <v>-0.40300000000000002</v>
      </c>
      <c r="DW2" s="2">
        <f>ROUND(-0.398,10)</f>
        <v>-0.39800000000000002</v>
      </c>
      <c r="DX2" s="2">
        <f>ROUND(-0.397,10)</f>
        <v>-0.39700000000000002</v>
      </c>
      <c r="DY2" s="2">
        <f>ROUND(-0.397,10)</f>
        <v>-0.39700000000000002</v>
      </c>
      <c r="DZ2" s="2">
        <f>ROUND(-0.396,10)</f>
        <v>-0.39600000000000002</v>
      </c>
      <c r="EA2" s="2">
        <f>ROUND(-0.404,10)</f>
        <v>-0.40400000000000003</v>
      </c>
      <c r="EB2" s="2">
        <f>ROUND(-0.398,10)</f>
        <v>-0.39800000000000002</v>
      </c>
      <c r="EC2" s="2">
        <f>ROUND(-0.394,10)</f>
        <v>-0.39400000000000002</v>
      </c>
      <c r="ED2" s="2">
        <f>ROUND(-0.396,10)</f>
        <v>-0.39600000000000002</v>
      </c>
      <c r="EE2" s="2">
        <f>ROUND(-0.404,10)</f>
        <v>-0.40400000000000003</v>
      </c>
      <c r="EF2" s="2">
        <f>ROUND(-0.399,10)</f>
        <v>-0.39900000000000002</v>
      </c>
      <c r="EG2" s="2">
        <f>ROUND(-0.401,10)</f>
        <v>-0.40100000000000002</v>
      </c>
      <c r="EH2" s="2">
        <f>ROUND(-0.398,10)</f>
        <v>-0.39800000000000002</v>
      </c>
      <c r="EI2" s="2">
        <f>ROUND(-0.4,10)</f>
        <v>-0.4</v>
      </c>
      <c r="EJ2" s="2">
        <f>ROUND(-0.401,10)</f>
        <v>-0.40100000000000002</v>
      </c>
      <c r="EK2" s="2">
        <f>ROUND(-0.4,10)</f>
        <v>-0.4</v>
      </c>
      <c r="EL2" s="2">
        <f>ROUND(-0.401,10)</f>
        <v>-0.40100000000000002</v>
      </c>
      <c r="EM2" s="2">
        <f>ROUND(-0.405,10)</f>
        <v>-0.40500000000000003</v>
      </c>
      <c r="EN2" s="2">
        <f>ROUND(-0.417,10)</f>
        <v>-0.41699999999999998</v>
      </c>
      <c r="EO2" s="2">
        <f>ROUND(-0.413,10)</f>
        <v>-0.41299999999999998</v>
      </c>
      <c r="EP2" s="2">
        <f>ROUND(-0.405,10)</f>
        <v>-0.40500000000000003</v>
      </c>
      <c r="EQ2" s="2">
        <f>ROUND(-0.402,10)</f>
        <v>-0.40200000000000002</v>
      </c>
      <c r="ER2" s="2">
        <f>ROUND(-0.402,10)</f>
        <v>-0.40200000000000002</v>
      </c>
      <c r="ES2" s="2">
        <f>ROUND(-0.407,10)</f>
        <v>-0.40699999999999997</v>
      </c>
      <c r="ET2" s="2">
        <f>ROUND(-0.414,10)</f>
        <v>-0.41399999999999998</v>
      </c>
      <c r="EU2" s="2">
        <f>ROUND(-0.411,10)</f>
        <v>-0.41099999999999998</v>
      </c>
      <c r="EV2" s="2">
        <f>ROUND(-0.407,10)</f>
        <v>-0.40699999999999997</v>
      </c>
      <c r="EW2" s="2">
        <f>ROUND(-0.415,10)</f>
        <v>-0.41499999999999998</v>
      </c>
      <c r="EX2" s="2">
        <f>ROUND(-0.403,10)</f>
        <v>-0.40300000000000002</v>
      </c>
      <c r="EY2" s="2">
        <f>ROUND(-0.407,10)</f>
        <v>-0.40699999999999997</v>
      </c>
      <c r="EZ2" s="2">
        <f>ROUND(-0.408,10)</f>
        <v>-0.40799999999999997</v>
      </c>
      <c r="FA2" s="2">
        <f>ROUND(-0.404,10)</f>
        <v>-0.40400000000000003</v>
      </c>
      <c r="FB2" s="2">
        <f>ROUND(-0.408,10)</f>
        <v>-0.40799999999999997</v>
      </c>
      <c r="FC2" s="2">
        <f>ROUND(-0.404,10)</f>
        <v>-0.40400000000000003</v>
      </c>
      <c r="FD2" s="2">
        <f>ROUND(-0.413,10)</f>
        <v>-0.41299999999999998</v>
      </c>
      <c r="FE2" s="2">
        <f>ROUND(-0.403,10)</f>
        <v>-0.40300000000000002</v>
      </c>
      <c r="FF2" s="9">
        <f>+AVERAGE(ET2:FE2)</f>
        <v>-0.40808333333333335</v>
      </c>
    </row>
    <row r="3" spans="1:178" x14ac:dyDescent="0.25">
      <c r="A3" s="1" t="s">
        <v>1</v>
      </c>
      <c r="B3" s="2">
        <f>ROUND(-0.362,10)</f>
        <v>-0.36199999999999999</v>
      </c>
      <c r="C3" s="2">
        <f>ROUND(-0.363,10)</f>
        <v>-0.36299999999999999</v>
      </c>
      <c r="D3" s="2">
        <f>ROUND(-0.363,10)</f>
        <v>-0.36299999999999999</v>
      </c>
      <c r="E3" s="2">
        <f>ROUND(-0.363,10)</f>
        <v>-0.36299999999999999</v>
      </c>
      <c r="F3" s="2">
        <f>ROUND(-0.363,10)</f>
        <v>-0.36299999999999999</v>
      </c>
      <c r="G3" s="2">
        <f>ROUND(-0.364,10)</f>
        <v>-0.36399999999999999</v>
      </c>
      <c r="H3" s="2">
        <f>ROUND(-0.364,10)</f>
        <v>-0.36399999999999999</v>
      </c>
      <c r="I3" s="2">
        <f>ROUND(-0.365,10)</f>
        <v>-0.36499999999999999</v>
      </c>
      <c r="J3" s="2">
        <f>ROUND(-0.368,10)</f>
        <v>-0.36799999999999999</v>
      </c>
      <c r="K3" s="2">
        <f>ROUND(-0.369,10)</f>
        <v>-0.36899999999999999</v>
      </c>
      <c r="L3" s="2">
        <f>ROUND(-0.369,10)</f>
        <v>-0.36899999999999999</v>
      </c>
      <c r="M3" s="2">
        <f>ROUND(-0.368,10)</f>
        <v>-0.36799999999999999</v>
      </c>
      <c r="N3" s="2">
        <f>ROUND(-0.368,10)</f>
        <v>-0.36799999999999999</v>
      </c>
      <c r="O3" s="2">
        <f>ROUND(-0.368,10)</f>
        <v>-0.36799999999999999</v>
      </c>
      <c r="P3" s="2">
        <f>ROUND(-0.368,10)</f>
        <v>-0.36799999999999999</v>
      </c>
      <c r="Q3" s="2">
        <f>ROUND(-0.368,10)</f>
        <v>-0.36799999999999999</v>
      </c>
      <c r="R3" s="2">
        <f>ROUND(-0.367,10)</f>
        <v>-0.36699999999999999</v>
      </c>
      <c r="S3" s="2">
        <f>ROUND(-0.368,10)</f>
        <v>-0.36799999999999999</v>
      </c>
      <c r="T3" s="2">
        <f>ROUND(-0.368,10)</f>
        <v>-0.36799999999999999</v>
      </c>
      <c r="U3" s="2">
        <f>ROUND(-0.368,10)</f>
        <v>-0.36799999999999999</v>
      </c>
      <c r="V3" s="2">
        <f>ROUND(-0.368,10)</f>
        <v>-0.36799999999999999</v>
      </c>
      <c r="W3" s="2">
        <f>ROUND(-0.368,10)</f>
        <v>-0.36799999999999999</v>
      </c>
      <c r="X3" s="2">
        <f>ROUND(-0.369,10)</f>
        <v>-0.36899999999999999</v>
      </c>
      <c r="Y3" s="2">
        <f>ROUND(-0.367,10)</f>
        <v>-0.36699999999999999</v>
      </c>
      <c r="Z3" s="2">
        <f>ROUND(-0.368,10)</f>
        <v>-0.36799999999999999</v>
      </c>
      <c r="AA3" s="2">
        <f>ROUND(-0.367,10)</f>
        <v>-0.36699999999999999</v>
      </c>
      <c r="AB3" s="2">
        <f>ROUND(-0.369,10)</f>
        <v>-0.36899999999999999</v>
      </c>
      <c r="AC3" s="2">
        <f>ROUND(-0.368,10)</f>
        <v>-0.36799999999999999</v>
      </c>
      <c r="AD3" s="2">
        <f>ROUND(-0.368,10)</f>
        <v>-0.36799999999999999</v>
      </c>
      <c r="AE3" s="2">
        <f>ROUND(-0.368,10)</f>
        <v>-0.36799999999999999</v>
      </c>
      <c r="AF3" s="2">
        <f>ROUND(-0.367,10)</f>
        <v>-0.36699999999999999</v>
      </c>
      <c r="AG3" s="2">
        <f>ROUND(-0.368,10)</f>
        <v>-0.36799999999999999</v>
      </c>
      <c r="AH3" s="2">
        <f>ROUND(-0.368,10)</f>
        <v>-0.36799999999999999</v>
      </c>
      <c r="AI3" s="2">
        <f>ROUND(-0.368,10)</f>
        <v>-0.36799999999999999</v>
      </c>
      <c r="AJ3" s="2">
        <f>ROUND(-0.367,10)</f>
        <v>-0.36699999999999999</v>
      </c>
      <c r="AK3" s="2">
        <f>ROUND(-0.367,10)</f>
        <v>-0.36699999999999999</v>
      </c>
      <c r="AL3" s="2">
        <f>ROUND(-0.368,10)</f>
        <v>-0.36799999999999999</v>
      </c>
      <c r="AM3" s="2">
        <f>ROUND(-0.367,10)</f>
        <v>-0.36699999999999999</v>
      </c>
      <c r="AN3" s="2">
        <f>ROUND(-0.366,10)</f>
        <v>-0.36599999999999999</v>
      </c>
      <c r="AO3" s="2">
        <f>ROUND(-0.368,10)</f>
        <v>-0.36799999999999999</v>
      </c>
      <c r="AP3" s="2">
        <f>ROUND(-0.368,10)</f>
        <v>-0.36799999999999999</v>
      </c>
      <c r="AQ3" s="2">
        <f>ROUND(-0.368,10)</f>
        <v>-0.36799999999999999</v>
      </c>
      <c r="AR3" s="2">
        <f>ROUND(-0.368,10)</f>
        <v>-0.36799999999999999</v>
      </c>
      <c r="AS3" s="2">
        <f>ROUND(-0.367,10)</f>
        <v>-0.36699999999999999</v>
      </c>
      <c r="AT3" s="2">
        <f>ROUND(-0.367,10)</f>
        <v>-0.36699999999999999</v>
      </c>
      <c r="AU3" s="2">
        <f>ROUND(-0.367,10)</f>
        <v>-0.36699999999999999</v>
      </c>
      <c r="AV3" s="2">
        <f>ROUND(-0.367,10)</f>
        <v>-0.36699999999999999</v>
      </c>
      <c r="AW3" s="2">
        <f>ROUND(-0.367,10)</f>
        <v>-0.36699999999999999</v>
      </c>
      <c r="AX3" s="2">
        <f>ROUND(-0.368,10)</f>
        <v>-0.36799999999999999</v>
      </c>
      <c r="AY3" s="2">
        <f>ROUND(-0.368,10)</f>
        <v>-0.36799999999999999</v>
      </c>
      <c r="AZ3" s="2">
        <f>ROUND(-0.368,10)</f>
        <v>-0.36799999999999999</v>
      </c>
      <c r="BA3" s="2">
        <f>ROUND(-0.368,10)</f>
        <v>-0.36799999999999999</v>
      </c>
      <c r="BB3" s="2">
        <f>ROUND(-0.368,10)</f>
        <v>-0.36799999999999999</v>
      </c>
      <c r="BC3" s="2">
        <f>ROUND(-0.367,10)</f>
        <v>-0.36699999999999999</v>
      </c>
      <c r="BD3" s="2">
        <f>ROUND(-0.367,10)</f>
        <v>-0.36699999999999999</v>
      </c>
      <c r="BE3" s="2">
        <f>ROUND(-0.367,10)</f>
        <v>-0.36699999999999999</v>
      </c>
      <c r="BF3" s="2">
        <f>ROUND(-0.367,10)</f>
        <v>-0.36699999999999999</v>
      </c>
      <c r="BG3" s="2">
        <f>ROUND(-0.367,10)</f>
        <v>-0.36699999999999999</v>
      </c>
      <c r="BH3" s="2">
        <f>ROUND(-0.368,10)</f>
        <v>-0.36799999999999999</v>
      </c>
      <c r="BI3" s="2">
        <f>ROUND(-0.368,10)</f>
        <v>-0.36799999999999999</v>
      </c>
      <c r="BJ3" s="2">
        <f>ROUND(-0.368,10)</f>
        <v>-0.36799999999999999</v>
      </c>
      <c r="BK3" s="2">
        <f>ROUND(-0.368,10)</f>
        <v>-0.36799999999999999</v>
      </c>
      <c r="BL3" s="2">
        <f t="shared" ref="BL3:BX3" si="3">ROUND(-0.367,10)</f>
        <v>-0.36699999999999999</v>
      </c>
      <c r="BM3" s="2">
        <f t="shared" si="3"/>
        <v>-0.36699999999999999</v>
      </c>
      <c r="BN3" s="2">
        <f t="shared" si="3"/>
        <v>-0.36699999999999999</v>
      </c>
      <c r="BO3" s="2">
        <f t="shared" si="3"/>
        <v>-0.36699999999999999</v>
      </c>
      <c r="BP3" s="2">
        <f t="shared" si="3"/>
        <v>-0.36699999999999999</v>
      </c>
      <c r="BQ3" s="2">
        <f t="shared" si="3"/>
        <v>-0.36699999999999999</v>
      </c>
      <c r="BR3" s="2">
        <f t="shared" si="3"/>
        <v>-0.36699999999999999</v>
      </c>
      <c r="BS3" s="2">
        <f t="shared" si="3"/>
        <v>-0.36699999999999999</v>
      </c>
      <c r="BT3" s="2">
        <f t="shared" si="3"/>
        <v>-0.36699999999999999</v>
      </c>
      <c r="BU3" s="2">
        <f t="shared" si="3"/>
        <v>-0.36699999999999999</v>
      </c>
      <c r="BV3" s="2">
        <f t="shared" si="3"/>
        <v>-0.36699999999999999</v>
      </c>
      <c r="BW3" s="2">
        <f t="shared" si="3"/>
        <v>-0.36699999999999999</v>
      </c>
      <c r="BX3" s="2">
        <f t="shared" si="3"/>
        <v>-0.36699999999999999</v>
      </c>
      <c r="BY3" s="2">
        <f>ROUND(-0.368,10)</f>
        <v>-0.36799999999999999</v>
      </c>
      <c r="BZ3" s="2">
        <f>ROUND(-0.368,10)</f>
        <v>-0.36799999999999999</v>
      </c>
      <c r="CA3" s="2">
        <f>ROUND(-0.367,10)</f>
        <v>-0.36699999999999999</v>
      </c>
      <c r="CB3" s="2">
        <f>ROUND(-0.368,10)</f>
        <v>-0.36799999999999999</v>
      </c>
      <c r="CC3" s="2">
        <f>ROUND(-0.368,10)</f>
        <v>-0.36799999999999999</v>
      </c>
      <c r="CD3" s="2">
        <f>ROUND(-0.367,10)</f>
        <v>-0.36699999999999999</v>
      </c>
      <c r="CE3" s="2">
        <f>ROUND(-0.368,10)</f>
        <v>-0.36799999999999999</v>
      </c>
      <c r="CF3" s="2">
        <f>ROUND(-0.367,10)</f>
        <v>-0.36699999999999999</v>
      </c>
      <c r="CG3" s="2">
        <f>ROUND(-0.366,10)</f>
        <v>-0.36599999999999999</v>
      </c>
      <c r="CH3" s="2">
        <f>ROUND(-0.365,10)</f>
        <v>-0.36499999999999999</v>
      </c>
      <c r="CI3" s="2">
        <f>ROUND(-0.365,10)</f>
        <v>-0.36499999999999999</v>
      </c>
      <c r="CJ3" s="2">
        <f>ROUND(-0.367,10)</f>
        <v>-0.36699999999999999</v>
      </c>
      <c r="CK3" s="2">
        <f>ROUND(-0.366,10)</f>
        <v>-0.36599999999999999</v>
      </c>
      <c r="CL3" s="2">
        <f>ROUND(-0.366,10)</f>
        <v>-0.36599999999999999</v>
      </c>
      <c r="CM3" s="2">
        <f>ROUND(-0.367,10)</f>
        <v>-0.36699999999999999</v>
      </c>
      <c r="CN3" s="2">
        <f>ROUND(-0.366,10)</f>
        <v>-0.36599999999999999</v>
      </c>
      <c r="CO3" s="2">
        <f>ROUND(-0.366,10)</f>
        <v>-0.36599999999999999</v>
      </c>
      <c r="CP3" s="2">
        <f>ROUND(-0.366,10)</f>
        <v>-0.36599999999999999</v>
      </c>
      <c r="CQ3" s="2">
        <f>ROUND(-0.366,10)</f>
        <v>-0.36599999999999999</v>
      </c>
      <c r="CR3" s="2">
        <f>ROUND(-0.368,10)</f>
        <v>-0.36799999999999999</v>
      </c>
      <c r="CS3" s="2">
        <f>ROUND(-0.368,10)</f>
        <v>-0.36799999999999999</v>
      </c>
      <c r="CT3" s="2">
        <f>ROUND(-0.371,10)</f>
        <v>-0.371</v>
      </c>
      <c r="CU3" s="2">
        <f>ROUND(-0.371,10)</f>
        <v>-0.371</v>
      </c>
      <c r="CV3" s="2">
        <f>ROUND(-0.368,10)</f>
        <v>-0.36799999999999999</v>
      </c>
      <c r="CW3" s="2">
        <f>ROUND(-0.372,10)</f>
        <v>-0.372</v>
      </c>
      <c r="CX3" s="2">
        <f>ROUND(-0.372,10)</f>
        <v>-0.372</v>
      </c>
      <c r="CY3" s="2">
        <f>ROUND(-0.374,10)</f>
        <v>-0.374</v>
      </c>
      <c r="CZ3" s="2">
        <f>ROUND(-0.374,10)</f>
        <v>-0.374</v>
      </c>
      <c r="DA3" s="2">
        <f>ROUND(-0.376,10)</f>
        <v>-0.376</v>
      </c>
      <c r="DB3" s="2">
        <f>ROUND(-0.378,10)</f>
        <v>-0.378</v>
      </c>
      <c r="DC3" s="2">
        <f>ROUND(-0.378,10)</f>
        <v>-0.378</v>
      </c>
      <c r="DD3" s="2">
        <f>ROUND(-0.379,10)</f>
        <v>-0.379</v>
      </c>
      <c r="DE3" s="2">
        <f>ROUND(-0.383,10)</f>
        <v>-0.38300000000000001</v>
      </c>
      <c r="DF3" s="2">
        <f>ROUND(-0.383,10)</f>
        <v>-0.38300000000000001</v>
      </c>
      <c r="DG3" s="2">
        <f>ROUND(-0.381,10)</f>
        <v>-0.38100000000000001</v>
      </c>
      <c r="DH3" s="2">
        <f>ROUND(-0.377,10)</f>
        <v>-0.377</v>
      </c>
      <c r="DI3" s="2">
        <f>ROUND(-0.377,10)</f>
        <v>-0.377</v>
      </c>
      <c r="DJ3" s="2">
        <f>ROUND(-0.377,10)</f>
        <v>-0.377</v>
      </c>
      <c r="DK3" s="2">
        <f>ROUND(-0.376,10)</f>
        <v>-0.376</v>
      </c>
      <c r="DL3" s="2">
        <f>ROUND(-0.378,10)</f>
        <v>-0.378</v>
      </c>
      <c r="DM3" s="2">
        <f>ROUND(-0.385,10)</f>
        <v>-0.38500000000000001</v>
      </c>
      <c r="DN3" s="2">
        <f>ROUND(-0.388,10)</f>
        <v>-0.38800000000000001</v>
      </c>
      <c r="DO3" s="2">
        <f>ROUND(-0.391,10)</f>
        <v>-0.39100000000000001</v>
      </c>
      <c r="DP3" s="2">
        <f>ROUND(-0.396,10)</f>
        <v>-0.39600000000000002</v>
      </c>
      <c r="DQ3" s="2">
        <f>ROUND(-0.398,10)</f>
        <v>-0.39800000000000002</v>
      </c>
      <c r="DR3" s="2">
        <f>ROUND(-0.393,10)</f>
        <v>-0.39300000000000002</v>
      </c>
      <c r="DS3" s="2">
        <f>ROUND(-0.389,10)</f>
        <v>-0.38900000000000001</v>
      </c>
      <c r="DT3" s="2">
        <f>ROUND(-0.388,10)</f>
        <v>-0.38800000000000001</v>
      </c>
      <c r="DU3" s="2">
        <f>ROUND(-0.391,10)</f>
        <v>-0.39100000000000001</v>
      </c>
      <c r="DV3" s="2">
        <f>ROUND(-0.388,10)</f>
        <v>-0.38800000000000001</v>
      </c>
      <c r="DW3" s="2">
        <f>ROUND(-0.392,10)</f>
        <v>-0.39200000000000002</v>
      </c>
      <c r="DX3" s="2">
        <f>ROUND(-0.386,10)</f>
        <v>-0.38600000000000001</v>
      </c>
      <c r="DY3" s="2">
        <f>ROUND(-0.39,10)</f>
        <v>-0.39</v>
      </c>
      <c r="DZ3" s="2">
        <f>ROUND(-0.393,10)</f>
        <v>-0.39300000000000002</v>
      </c>
      <c r="EA3" s="2">
        <f>ROUND(-0.394,10)</f>
        <v>-0.39400000000000002</v>
      </c>
      <c r="EB3" s="2">
        <f>ROUND(-0.393,10)</f>
        <v>-0.39300000000000002</v>
      </c>
      <c r="EC3" s="2">
        <f>ROUND(-0.389,10)</f>
        <v>-0.38900000000000001</v>
      </c>
      <c r="ED3" s="2">
        <f>ROUND(-0.389,10)</f>
        <v>-0.38900000000000001</v>
      </c>
      <c r="EE3" s="2">
        <f>ROUND(-0.394,10)</f>
        <v>-0.39400000000000002</v>
      </c>
      <c r="EF3" s="2">
        <f>ROUND(-0.393,10)</f>
        <v>-0.39300000000000002</v>
      </c>
      <c r="EG3" s="2">
        <f>ROUND(-0.393,10)</f>
        <v>-0.39300000000000002</v>
      </c>
      <c r="EH3" s="2">
        <f>ROUND(-0.395,10)</f>
        <v>-0.39500000000000002</v>
      </c>
      <c r="EI3" s="2">
        <f>ROUND(-0.397,10)</f>
        <v>-0.39700000000000002</v>
      </c>
      <c r="EJ3" s="2">
        <f>ROUND(-0.399,10)</f>
        <v>-0.39900000000000002</v>
      </c>
      <c r="EK3" s="2">
        <f>ROUND(-0.403,10)</f>
        <v>-0.40300000000000002</v>
      </c>
      <c r="EL3" s="2">
        <f>ROUND(-0.406,10)</f>
        <v>-0.40600000000000003</v>
      </c>
      <c r="EM3" s="2">
        <f>ROUND(-0.407,10)</f>
        <v>-0.40699999999999997</v>
      </c>
      <c r="EN3" s="2">
        <f>ROUND(-0.401,10)</f>
        <v>-0.40100000000000002</v>
      </c>
      <c r="EO3" s="2">
        <f>ROUND(-0.401,10)</f>
        <v>-0.40100000000000002</v>
      </c>
      <c r="EP3" s="2">
        <f>ROUND(-0.395,10)</f>
        <v>-0.39500000000000002</v>
      </c>
      <c r="EQ3" s="2">
        <f>ROUND(-0.394,10)</f>
        <v>-0.39400000000000002</v>
      </c>
      <c r="ER3" s="2">
        <f>ROUND(-0.392,10)</f>
        <v>-0.39200000000000002</v>
      </c>
      <c r="ES3" s="2">
        <f>ROUND(-0.392,10)</f>
        <v>-0.39200000000000002</v>
      </c>
      <c r="ET3" s="2">
        <f>ROUND(-0.393,10)</f>
        <v>-0.39300000000000002</v>
      </c>
      <c r="EU3" s="2">
        <f>ROUND(-0.392,10)</f>
        <v>-0.39200000000000002</v>
      </c>
      <c r="EV3" s="2">
        <f>ROUND(-0.401,10)</f>
        <v>-0.40100000000000002</v>
      </c>
      <c r="EW3" s="2">
        <f>ROUND(-0.4,10)</f>
        <v>-0.4</v>
      </c>
      <c r="EX3" s="2">
        <f>ROUND(-0.401,10)</f>
        <v>-0.40100000000000002</v>
      </c>
      <c r="EY3" s="2">
        <f>ROUND(-0.409,10)</f>
        <v>-0.40899999999999997</v>
      </c>
      <c r="EZ3" s="2">
        <f>ROUND(-0.403,10)</f>
        <v>-0.40300000000000002</v>
      </c>
      <c r="FA3" s="2">
        <f>ROUND(-0.405,10)</f>
        <v>-0.40500000000000003</v>
      </c>
      <c r="FB3" s="2">
        <f>ROUND(-0.413,10)</f>
        <v>-0.41299999999999998</v>
      </c>
      <c r="FC3" s="2">
        <f>ROUND(-0.403,10)</f>
        <v>-0.40300000000000002</v>
      </c>
      <c r="FD3" s="2">
        <f>ROUND(-0.404,10)</f>
        <v>-0.40400000000000003</v>
      </c>
      <c r="FE3" s="2">
        <f>ROUND(-0.423,10)</f>
        <v>-0.42299999999999999</v>
      </c>
      <c r="FF3" s="9">
        <f t="shared" ref="FF3:FF5" si="4">+AVERAGE(ET3:FE3)</f>
        <v>-0.40391666666666665</v>
      </c>
    </row>
    <row r="4" spans="1:178" x14ac:dyDescent="0.25">
      <c r="A4" s="1" t="s">
        <v>2</v>
      </c>
      <c r="B4" s="2">
        <f>ROUND(-0.31,10)</f>
        <v>-0.31</v>
      </c>
      <c r="C4" s="2">
        <f>ROUND(-0.309,10)</f>
        <v>-0.309</v>
      </c>
      <c r="D4" s="2">
        <f>ROUND(-0.309,10)</f>
        <v>-0.309</v>
      </c>
      <c r="E4" s="2">
        <f>ROUND(-0.31,10)</f>
        <v>-0.31</v>
      </c>
      <c r="F4" s="2">
        <f t="shared" ref="F4:Q4" si="5">ROUND(-0.308,10)</f>
        <v>-0.308</v>
      </c>
      <c r="G4" s="2">
        <f t="shared" si="5"/>
        <v>-0.308</v>
      </c>
      <c r="H4" s="2">
        <f t="shared" si="5"/>
        <v>-0.308</v>
      </c>
      <c r="I4" s="2">
        <f t="shared" si="5"/>
        <v>-0.308</v>
      </c>
      <c r="J4" s="2">
        <f t="shared" si="5"/>
        <v>-0.308</v>
      </c>
      <c r="K4" s="2">
        <f t="shared" si="5"/>
        <v>-0.308</v>
      </c>
      <c r="L4" s="2">
        <f t="shared" si="5"/>
        <v>-0.308</v>
      </c>
      <c r="M4" s="2">
        <f t="shared" si="5"/>
        <v>-0.308</v>
      </c>
      <c r="N4" s="2">
        <f t="shared" si="5"/>
        <v>-0.308</v>
      </c>
      <c r="O4" s="2">
        <f t="shared" si="5"/>
        <v>-0.308</v>
      </c>
      <c r="P4" s="2">
        <f t="shared" si="5"/>
        <v>-0.308</v>
      </c>
      <c r="Q4" s="2">
        <f t="shared" si="5"/>
        <v>-0.308</v>
      </c>
      <c r="R4" s="2">
        <f>ROUND(-0.306,10)</f>
        <v>-0.30599999999999999</v>
      </c>
      <c r="S4" s="2">
        <f>ROUND(-0.307,10)</f>
        <v>-0.307</v>
      </c>
      <c r="T4" s="2">
        <f>ROUND(-0.307,10)</f>
        <v>-0.307</v>
      </c>
      <c r="U4" s="2">
        <f>ROUND(-0.306,10)</f>
        <v>-0.30599999999999999</v>
      </c>
      <c r="V4" s="2">
        <f>ROUND(-0.308,10)</f>
        <v>-0.308</v>
      </c>
      <c r="W4" s="2">
        <f>ROUND(-0.308,10)</f>
        <v>-0.308</v>
      </c>
      <c r="X4" s="2">
        <f>ROUND(-0.308,10)</f>
        <v>-0.308</v>
      </c>
      <c r="Y4" s="2">
        <f>ROUND(-0.307,10)</f>
        <v>-0.307</v>
      </c>
      <c r="Z4" s="2">
        <f t="shared" ref="Z4:AK4" si="6">ROUND(-0.308,10)</f>
        <v>-0.308</v>
      </c>
      <c r="AA4" s="2">
        <f t="shared" si="6"/>
        <v>-0.308</v>
      </c>
      <c r="AB4" s="2">
        <f t="shared" si="6"/>
        <v>-0.308</v>
      </c>
      <c r="AC4" s="2">
        <f t="shared" si="6"/>
        <v>-0.308</v>
      </c>
      <c r="AD4" s="2">
        <f t="shared" si="6"/>
        <v>-0.308</v>
      </c>
      <c r="AE4" s="2">
        <f t="shared" si="6"/>
        <v>-0.308</v>
      </c>
      <c r="AF4" s="2">
        <f t="shared" si="6"/>
        <v>-0.308</v>
      </c>
      <c r="AG4" s="2">
        <f t="shared" si="6"/>
        <v>-0.308</v>
      </c>
      <c r="AH4" s="2">
        <f t="shared" si="6"/>
        <v>-0.308</v>
      </c>
      <c r="AI4" s="2">
        <f t="shared" si="6"/>
        <v>-0.308</v>
      </c>
      <c r="AJ4" s="2">
        <f t="shared" si="6"/>
        <v>-0.308</v>
      </c>
      <c r="AK4" s="2">
        <f t="shared" si="6"/>
        <v>-0.308</v>
      </c>
      <c r="AL4" s="2">
        <f>ROUND(-0.31,10)</f>
        <v>-0.31</v>
      </c>
      <c r="AM4" s="2">
        <f>ROUND(-0.31,10)</f>
        <v>-0.31</v>
      </c>
      <c r="AN4" s="2">
        <f>ROUND(-0.309,10)</f>
        <v>-0.309</v>
      </c>
      <c r="AO4" s="2">
        <f>ROUND(-0.31,10)</f>
        <v>-0.31</v>
      </c>
      <c r="AP4" s="2">
        <f>ROUND(-0.31,10)</f>
        <v>-0.31</v>
      </c>
      <c r="AQ4" s="2">
        <f>ROUND(-0.309,10)</f>
        <v>-0.309</v>
      </c>
      <c r="AR4" s="2">
        <f>ROUND(-0.31,10)</f>
        <v>-0.31</v>
      </c>
      <c r="AS4" s="2">
        <f>ROUND(-0.309,10)</f>
        <v>-0.309</v>
      </c>
      <c r="AT4" s="2">
        <f>ROUND(-0.308,10)</f>
        <v>-0.308</v>
      </c>
      <c r="AU4" s="2">
        <f>ROUND(-0.308,10)</f>
        <v>-0.308</v>
      </c>
      <c r="AV4" s="2">
        <f>ROUND(-0.308,10)</f>
        <v>-0.308</v>
      </c>
      <c r="AW4" s="2">
        <f>ROUND(-0.308,10)</f>
        <v>-0.308</v>
      </c>
      <c r="AX4" s="2">
        <f>ROUND(-0.308,10)</f>
        <v>-0.308</v>
      </c>
      <c r="AY4" s="2">
        <f>ROUND(-0.309,10)</f>
        <v>-0.309</v>
      </c>
      <c r="AZ4" s="2">
        <f>ROUND(-0.31,10)</f>
        <v>-0.31</v>
      </c>
      <c r="BA4" s="2">
        <f>ROUND(-0.309,10)</f>
        <v>-0.309</v>
      </c>
      <c r="BB4" s="2">
        <f>ROUND(-0.309,10)</f>
        <v>-0.309</v>
      </c>
      <c r="BC4" s="2">
        <f>ROUND(-0.31,10)</f>
        <v>-0.31</v>
      </c>
      <c r="BD4" s="2">
        <f>ROUND(-0.31,10)</f>
        <v>-0.31</v>
      </c>
      <c r="BE4" s="2">
        <f>ROUND(-0.309,10)</f>
        <v>-0.309</v>
      </c>
      <c r="BF4" s="2">
        <f>ROUND(-0.309,10)</f>
        <v>-0.309</v>
      </c>
      <c r="BG4" s="2">
        <f>ROUND(-0.309,10)</f>
        <v>-0.309</v>
      </c>
      <c r="BH4" s="2">
        <f>ROUND(-0.31,10)</f>
        <v>-0.31</v>
      </c>
      <c r="BI4" s="2">
        <f>ROUND(-0.309,10)</f>
        <v>-0.309</v>
      </c>
      <c r="BJ4" s="2">
        <f>ROUND(-0.309,10)</f>
        <v>-0.309</v>
      </c>
      <c r="BK4" s="2">
        <f>ROUND(-0.311,10)</f>
        <v>-0.311</v>
      </c>
      <c r="BL4" s="2">
        <f>ROUND(-0.311,10)</f>
        <v>-0.311</v>
      </c>
      <c r="BM4" s="2">
        <f>ROUND(-0.31,10)</f>
        <v>-0.31</v>
      </c>
      <c r="BN4" s="2">
        <f>ROUND(-0.311,10)</f>
        <v>-0.311</v>
      </c>
      <c r="BO4" s="2">
        <f t="shared" ref="BO4:BX4" si="7">ROUND(-0.31,10)</f>
        <v>-0.31</v>
      </c>
      <c r="BP4" s="2">
        <f t="shared" si="7"/>
        <v>-0.31</v>
      </c>
      <c r="BQ4" s="2">
        <f t="shared" si="7"/>
        <v>-0.31</v>
      </c>
      <c r="BR4" s="2">
        <f t="shared" si="7"/>
        <v>-0.31</v>
      </c>
      <c r="BS4" s="2">
        <f t="shared" si="7"/>
        <v>-0.31</v>
      </c>
      <c r="BT4" s="2">
        <f t="shared" si="7"/>
        <v>-0.31</v>
      </c>
      <c r="BU4" s="2">
        <f t="shared" si="7"/>
        <v>-0.31</v>
      </c>
      <c r="BV4" s="2">
        <f t="shared" si="7"/>
        <v>-0.31</v>
      </c>
      <c r="BW4" s="2">
        <f t="shared" si="7"/>
        <v>-0.31</v>
      </c>
      <c r="BX4" s="2">
        <f t="shared" si="7"/>
        <v>-0.31</v>
      </c>
      <c r="BY4" s="2">
        <f>ROUND(-0.311,10)</f>
        <v>-0.311</v>
      </c>
      <c r="BZ4" s="2">
        <f>ROUND(-0.311,10)</f>
        <v>-0.311</v>
      </c>
      <c r="CA4" s="2">
        <f>ROUND(-0.311,10)</f>
        <v>-0.311</v>
      </c>
      <c r="CB4" s="2">
        <f>ROUND(-0.312,10)</f>
        <v>-0.312</v>
      </c>
      <c r="CC4" s="2">
        <f>ROUND(-0.312,10)</f>
        <v>-0.312</v>
      </c>
      <c r="CD4" s="2">
        <f>ROUND(-0.31,10)</f>
        <v>-0.31</v>
      </c>
      <c r="CE4" s="2">
        <f>ROUND(-0.311,10)</f>
        <v>-0.311</v>
      </c>
      <c r="CF4" s="2">
        <f>ROUND(-0.31,10)</f>
        <v>-0.31</v>
      </c>
      <c r="CG4" s="2">
        <f>ROUND(-0.309,10)</f>
        <v>-0.309</v>
      </c>
      <c r="CH4" s="2">
        <f>ROUND(-0.309,10)</f>
        <v>-0.309</v>
      </c>
      <c r="CI4" s="2">
        <f>ROUND(-0.308,10)</f>
        <v>-0.308</v>
      </c>
      <c r="CJ4" s="2">
        <f>ROUND(-0.308,10)</f>
        <v>-0.308</v>
      </c>
      <c r="CK4" s="2">
        <f>ROUND(-0.308,10)</f>
        <v>-0.308</v>
      </c>
      <c r="CL4" s="2">
        <f>ROUND(-0.308,10)</f>
        <v>-0.308</v>
      </c>
      <c r="CM4" s="2">
        <f>ROUND(-0.309,10)</f>
        <v>-0.309</v>
      </c>
      <c r="CN4" s="2">
        <f>ROUND(-0.311,10)</f>
        <v>-0.311</v>
      </c>
      <c r="CO4" s="2">
        <f>ROUND(-0.311,10)</f>
        <v>-0.311</v>
      </c>
      <c r="CP4" s="2">
        <f>ROUND(-0.311,10)</f>
        <v>-0.311</v>
      </c>
      <c r="CQ4" s="2">
        <f>ROUND(-0.312,10)</f>
        <v>-0.312</v>
      </c>
      <c r="CR4" s="2">
        <f>ROUND(-0.313,10)</f>
        <v>-0.313</v>
      </c>
      <c r="CS4" s="2">
        <f>ROUND(-0.314,10)</f>
        <v>-0.314</v>
      </c>
      <c r="CT4" s="2">
        <f>ROUND(-0.313,10)</f>
        <v>-0.313</v>
      </c>
      <c r="CU4" s="2">
        <f>ROUND(-0.311,10)</f>
        <v>-0.311</v>
      </c>
      <c r="CV4" s="2">
        <f>ROUND(-0.31,10)</f>
        <v>-0.31</v>
      </c>
      <c r="CW4" s="2">
        <f>ROUND(-0.311,10)</f>
        <v>-0.311</v>
      </c>
      <c r="CX4" s="2">
        <f>ROUND(-0.311,10)</f>
        <v>-0.311</v>
      </c>
      <c r="CY4" s="2">
        <f>ROUND(-0.315,10)</f>
        <v>-0.315</v>
      </c>
      <c r="CZ4" s="2">
        <f>ROUND(-0.317,10)</f>
        <v>-0.317</v>
      </c>
      <c r="DA4" s="2">
        <f>ROUND(-0.32,10)</f>
        <v>-0.32</v>
      </c>
      <c r="DB4" s="2">
        <f>ROUND(-0.322,10)</f>
        <v>-0.32200000000000001</v>
      </c>
      <c r="DC4" s="2">
        <f>ROUND(-0.323,10)</f>
        <v>-0.32300000000000001</v>
      </c>
      <c r="DD4" s="2">
        <f>ROUND(-0.322,10)</f>
        <v>-0.32200000000000001</v>
      </c>
      <c r="DE4" s="2">
        <f>ROUND(-0.32,10)</f>
        <v>-0.32</v>
      </c>
      <c r="DF4" s="2">
        <f>ROUND(-0.323,10)</f>
        <v>-0.32300000000000001</v>
      </c>
      <c r="DG4" s="2">
        <f>ROUND(-0.319,10)</f>
        <v>-0.31900000000000001</v>
      </c>
      <c r="DH4" s="2">
        <f>ROUND(-0.318,10)</f>
        <v>-0.318</v>
      </c>
      <c r="DI4" s="2">
        <f>ROUND(-0.319,10)</f>
        <v>-0.31900000000000001</v>
      </c>
      <c r="DJ4" s="2">
        <f>ROUND(-0.318,10)</f>
        <v>-0.318</v>
      </c>
      <c r="DK4" s="2">
        <f>ROUND(-0.318,10)</f>
        <v>-0.318</v>
      </c>
      <c r="DL4" s="2">
        <f>ROUND(-0.318,10)</f>
        <v>-0.318</v>
      </c>
      <c r="DM4" s="2">
        <f>ROUND(-0.32,10)</f>
        <v>-0.32</v>
      </c>
      <c r="DN4" s="2">
        <f>ROUND(-0.322,10)</f>
        <v>-0.32200000000000001</v>
      </c>
      <c r="DO4" s="2">
        <f>ROUND(-0.336,10)</f>
        <v>-0.33600000000000002</v>
      </c>
      <c r="DP4" s="2">
        <f>ROUND(-0.338,10)</f>
        <v>-0.33800000000000002</v>
      </c>
      <c r="DQ4" s="2">
        <f>ROUND(-0.344,10)</f>
        <v>-0.34399999999999997</v>
      </c>
      <c r="DR4" s="2">
        <f>ROUND(-0.343,10)</f>
        <v>-0.34300000000000003</v>
      </c>
      <c r="DS4" s="2">
        <f>ROUND(-0.345,10)</f>
        <v>-0.34499999999999997</v>
      </c>
      <c r="DT4" s="2">
        <f>ROUND(-0.343,10)</f>
        <v>-0.34300000000000003</v>
      </c>
      <c r="DU4" s="2">
        <f>ROUND(-0.344,10)</f>
        <v>-0.34399999999999997</v>
      </c>
      <c r="DV4" s="2">
        <f>ROUND(-0.345,10)</f>
        <v>-0.34499999999999997</v>
      </c>
      <c r="DW4" s="2">
        <f>ROUND(-0.346,10)</f>
        <v>-0.34599999999999997</v>
      </c>
      <c r="DX4" s="2">
        <f>ROUND(-0.351,10)</f>
        <v>-0.35099999999999998</v>
      </c>
      <c r="DY4" s="2">
        <f>ROUND(-0.353,10)</f>
        <v>-0.35299999999999998</v>
      </c>
      <c r="DZ4" s="2">
        <f>ROUND(-0.354,10)</f>
        <v>-0.35399999999999998</v>
      </c>
      <c r="EA4" s="2">
        <f>ROUND(-0.36,10)</f>
        <v>-0.36</v>
      </c>
      <c r="EB4" s="2">
        <f>ROUND(-0.356,10)</f>
        <v>-0.35599999999999998</v>
      </c>
      <c r="EC4" s="2">
        <f>ROUND(-0.358,10)</f>
        <v>-0.35799999999999998</v>
      </c>
      <c r="ED4" s="2">
        <f>ROUND(-0.358,10)</f>
        <v>-0.35799999999999998</v>
      </c>
      <c r="EE4" s="2">
        <f>ROUND(-0.364,10)</f>
        <v>-0.36399999999999999</v>
      </c>
      <c r="EF4" s="2">
        <f>ROUND(-0.363,10)</f>
        <v>-0.36299999999999999</v>
      </c>
      <c r="EG4" s="2">
        <f>ROUND(-0.363,10)</f>
        <v>-0.36299999999999999</v>
      </c>
      <c r="EH4" s="2">
        <f>ROUND(-0.367,10)</f>
        <v>-0.36699999999999999</v>
      </c>
      <c r="EI4" s="2">
        <f>ROUND(-0.369,10)</f>
        <v>-0.36899999999999999</v>
      </c>
      <c r="EJ4" s="2">
        <f>ROUND(-0.37,10)</f>
        <v>-0.37</v>
      </c>
      <c r="EK4" s="2">
        <f>ROUND(-0.375,10)</f>
        <v>-0.375</v>
      </c>
      <c r="EL4" s="2">
        <f>ROUND(-0.374,10)</f>
        <v>-0.374</v>
      </c>
      <c r="EM4" s="2">
        <f>ROUND(-0.373,10)</f>
        <v>-0.373</v>
      </c>
      <c r="EN4" s="2">
        <f>ROUND(-0.376,10)</f>
        <v>-0.376</v>
      </c>
      <c r="EO4" s="2">
        <f>ROUND(-0.378,10)</f>
        <v>-0.378</v>
      </c>
      <c r="EP4" s="2">
        <f>ROUND(-0.368,10)</f>
        <v>-0.36799999999999999</v>
      </c>
      <c r="EQ4" s="2">
        <f>ROUND(-0.367,10)</f>
        <v>-0.36699999999999999</v>
      </c>
      <c r="ER4" s="2">
        <f>ROUND(-0.374,10)</f>
        <v>-0.374</v>
      </c>
      <c r="ES4" s="2">
        <f>ROUND(-0.375,10)</f>
        <v>-0.375</v>
      </c>
      <c r="ET4" s="2">
        <f>ROUND(-0.377,10)</f>
        <v>-0.377</v>
      </c>
      <c r="EU4" s="2">
        <f>ROUND(-0.38,10)</f>
        <v>-0.38</v>
      </c>
      <c r="EV4" s="2">
        <f>ROUND(-0.384,10)</f>
        <v>-0.38400000000000001</v>
      </c>
      <c r="EW4" s="2">
        <f>ROUND(-0.389,10)</f>
        <v>-0.38900000000000001</v>
      </c>
      <c r="EX4" s="2">
        <f>ROUND(-0.39,10)</f>
        <v>-0.39</v>
      </c>
      <c r="EY4" s="2">
        <f>ROUND(-0.398,10)</f>
        <v>-0.39800000000000002</v>
      </c>
      <c r="EZ4" s="2">
        <f>ROUND(-0.404,10)</f>
        <v>-0.40400000000000003</v>
      </c>
      <c r="FA4" s="2">
        <f>ROUND(-0.4,10)</f>
        <v>-0.4</v>
      </c>
      <c r="FB4" s="2">
        <f>ROUND(-0.402,10)</f>
        <v>-0.40200000000000002</v>
      </c>
      <c r="FC4" s="2">
        <f>ROUND(-0.406,10)</f>
        <v>-0.40600000000000003</v>
      </c>
      <c r="FD4" s="2">
        <f>ROUND(-0.404,10)</f>
        <v>-0.40400000000000003</v>
      </c>
      <c r="FE4" s="2">
        <f>ROUND(-0.42,10)</f>
        <v>-0.42</v>
      </c>
      <c r="FF4" s="9">
        <f t="shared" si="4"/>
        <v>-0.39616666666666672</v>
      </c>
    </row>
    <row r="5" spans="1:178" ht="15.75" thickBot="1" x14ac:dyDescent="0.3">
      <c r="A5" s="1" t="s">
        <v>3</v>
      </c>
      <c r="B5" s="2">
        <f>ROUND(-0.238,10)</f>
        <v>-0.23799999999999999</v>
      </c>
      <c r="C5" s="2">
        <f>ROUND(-0.237,10)</f>
        <v>-0.23699999999999999</v>
      </c>
      <c r="D5" s="2">
        <f>ROUND(-0.237,10)</f>
        <v>-0.23699999999999999</v>
      </c>
      <c r="E5" s="2">
        <f t="shared" ref="E5:M5" si="8">ROUND(-0.236,10)</f>
        <v>-0.23599999999999999</v>
      </c>
      <c r="F5" s="2">
        <f t="shared" si="8"/>
        <v>-0.23599999999999999</v>
      </c>
      <c r="G5" s="2">
        <f t="shared" si="8"/>
        <v>-0.23599999999999999</v>
      </c>
      <c r="H5" s="2">
        <f t="shared" si="8"/>
        <v>-0.23599999999999999</v>
      </c>
      <c r="I5" s="2">
        <f t="shared" si="8"/>
        <v>-0.23599999999999999</v>
      </c>
      <c r="J5" s="2">
        <f t="shared" si="8"/>
        <v>-0.23599999999999999</v>
      </c>
      <c r="K5" s="2">
        <f t="shared" si="8"/>
        <v>-0.23599999999999999</v>
      </c>
      <c r="L5" s="2">
        <f t="shared" si="8"/>
        <v>-0.23599999999999999</v>
      </c>
      <c r="M5" s="2">
        <f t="shared" si="8"/>
        <v>-0.23599999999999999</v>
      </c>
      <c r="N5" s="2">
        <f>ROUND(-0.235,10)</f>
        <v>-0.23499999999999999</v>
      </c>
      <c r="O5" s="2">
        <f>ROUND(-0.236,10)</f>
        <v>-0.23599999999999999</v>
      </c>
      <c r="P5" s="2">
        <f>ROUND(-0.237,10)</f>
        <v>-0.23699999999999999</v>
      </c>
      <c r="Q5" s="2">
        <f>ROUND(-0.237,10)</f>
        <v>-0.23699999999999999</v>
      </c>
      <c r="R5" s="2">
        <f>ROUND(-0.236,10)</f>
        <v>-0.23599999999999999</v>
      </c>
      <c r="S5" s="2">
        <f>ROUND(-0.237,10)</f>
        <v>-0.23699999999999999</v>
      </c>
      <c r="T5" s="2">
        <f>ROUND(-0.237,10)</f>
        <v>-0.23699999999999999</v>
      </c>
      <c r="U5" s="2">
        <f>ROUND(-0.237,10)</f>
        <v>-0.23699999999999999</v>
      </c>
      <c r="V5" s="2">
        <f>ROUND(-0.236,10)</f>
        <v>-0.23599999999999999</v>
      </c>
      <c r="W5" s="2">
        <f>ROUND(-0.236,10)</f>
        <v>-0.23599999999999999</v>
      </c>
      <c r="X5" s="2">
        <f>ROUND(-0.235,10)</f>
        <v>-0.23499999999999999</v>
      </c>
      <c r="Y5" s="2">
        <f>ROUND(-0.235,10)</f>
        <v>-0.23499999999999999</v>
      </c>
      <c r="Z5" s="2">
        <f>ROUND(-0.234,10)</f>
        <v>-0.23400000000000001</v>
      </c>
      <c r="AA5" s="2">
        <f>ROUND(-0.234,10)</f>
        <v>-0.23400000000000001</v>
      </c>
      <c r="AB5" s="2">
        <f>ROUND(-0.233,10)</f>
        <v>-0.23300000000000001</v>
      </c>
      <c r="AC5" s="2">
        <f>ROUND(-0.233,10)</f>
        <v>-0.23300000000000001</v>
      </c>
      <c r="AD5" s="2">
        <f>ROUND(-0.232,10)</f>
        <v>-0.23200000000000001</v>
      </c>
      <c r="AE5" s="2">
        <f>ROUND(-0.231,10)</f>
        <v>-0.23100000000000001</v>
      </c>
      <c r="AF5" s="2">
        <f>ROUND(-0.231,10)</f>
        <v>-0.23100000000000001</v>
      </c>
      <c r="AG5" s="2">
        <f>ROUND(-0.231,10)</f>
        <v>-0.23100000000000001</v>
      </c>
      <c r="AH5" s="2">
        <f>ROUND(-0.232,10)</f>
        <v>-0.23200000000000001</v>
      </c>
      <c r="AI5" s="2">
        <f>ROUND(-0.232,10)</f>
        <v>-0.23200000000000001</v>
      </c>
      <c r="AJ5" s="2">
        <f>ROUND(-0.232,10)</f>
        <v>-0.23200000000000001</v>
      </c>
      <c r="AK5" s="2">
        <f>ROUND(-0.231,10)</f>
        <v>-0.23100000000000001</v>
      </c>
      <c r="AL5" s="2">
        <f>ROUND(-0.231,10)</f>
        <v>-0.23100000000000001</v>
      </c>
      <c r="AM5" s="2">
        <f>ROUND(-0.231,10)</f>
        <v>-0.23100000000000001</v>
      </c>
      <c r="AN5" s="2">
        <f>ROUND(-0.23,10)</f>
        <v>-0.23</v>
      </c>
      <c r="AO5" s="2">
        <f>ROUND(-0.23,10)</f>
        <v>-0.23</v>
      </c>
      <c r="AP5" s="2">
        <f>ROUND(-0.229,10)</f>
        <v>-0.22900000000000001</v>
      </c>
      <c r="AQ5" s="2">
        <f>ROUND(-0.229,10)</f>
        <v>-0.22900000000000001</v>
      </c>
      <c r="AR5" s="2">
        <f>ROUND(-0.23,10)</f>
        <v>-0.23</v>
      </c>
      <c r="AS5" s="2">
        <f>ROUND(-0.23,10)</f>
        <v>-0.23</v>
      </c>
      <c r="AT5" s="2">
        <f>ROUND(-0.231,10)</f>
        <v>-0.23100000000000001</v>
      </c>
      <c r="AU5" s="2">
        <f>ROUND(-0.232,10)</f>
        <v>-0.23200000000000001</v>
      </c>
      <c r="AV5" s="2">
        <f>ROUND(-0.231,10)</f>
        <v>-0.23100000000000001</v>
      </c>
      <c r="AW5" s="2">
        <f>ROUND(-0.232,10)</f>
        <v>-0.23200000000000001</v>
      </c>
      <c r="AX5" s="2">
        <f>ROUND(-0.232,10)</f>
        <v>-0.23200000000000001</v>
      </c>
      <c r="AY5" s="2">
        <f>ROUND(-0.231,10)</f>
        <v>-0.23100000000000001</v>
      </c>
      <c r="AZ5" s="2">
        <f>ROUND(-0.232,10)</f>
        <v>-0.23200000000000001</v>
      </c>
      <c r="BA5" s="2">
        <f>ROUND(-0.232,10)</f>
        <v>-0.23200000000000001</v>
      </c>
      <c r="BB5" s="2">
        <f>ROUND(-0.232,10)</f>
        <v>-0.23200000000000001</v>
      </c>
      <c r="BC5" s="2">
        <f>ROUND(-0.231,10)</f>
        <v>-0.23100000000000001</v>
      </c>
      <c r="BD5" s="2">
        <f>ROUND(-0.232,10)</f>
        <v>-0.23200000000000001</v>
      </c>
      <c r="BE5" s="2">
        <f>ROUND(-0.231,10)</f>
        <v>-0.23100000000000001</v>
      </c>
      <c r="BF5" s="2">
        <f>ROUND(-0.229,10)</f>
        <v>-0.22900000000000001</v>
      </c>
      <c r="BG5" s="2">
        <f>ROUND(-0.228,10)</f>
        <v>-0.22800000000000001</v>
      </c>
      <c r="BH5" s="2">
        <f>ROUND(-0.228,10)</f>
        <v>-0.22800000000000001</v>
      </c>
      <c r="BI5" s="2">
        <f>ROUND(-0.228,10)</f>
        <v>-0.22800000000000001</v>
      </c>
      <c r="BJ5" s="2">
        <f>ROUND(-0.227,10)</f>
        <v>-0.22700000000000001</v>
      </c>
      <c r="BK5" s="2">
        <f>ROUND(-0.228,10)</f>
        <v>-0.22800000000000001</v>
      </c>
      <c r="BL5" s="2">
        <f>ROUND(-0.228,10)</f>
        <v>-0.22800000000000001</v>
      </c>
      <c r="BM5" s="2">
        <f>ROUND(-0.228,10)</f>
        <v>-0.22800000000000001</v>
      </c>
      <c r="BN5" s="2">
        <f>ROUND(-0.23,10)</f>
        <v>-0.23</v>
      </c>
      <c r="BO5" s="2">
        <f>ROUND(-0.23,10)</f>
        <v>-0.23</v>
      </c>
      <c r="BP5" s="2">
        <f>ROUND(-0.23,10)</f>
        <v>-0.23</v>
      </c>
      <c r="BQ5" s="2">
        <f>ROUND(-0.231,10)</f>
        <v>-0.23100000000000001</v>
      </c>
      <c r="BR5" s="2">
        <f>ROUND(-0.231,10)</f>
        <v>-0.23100000000000001</v>
      </c>
      <c r="BS5" s="2">
        <f>ROUND(-0.231,10)</f>
        <v>-0.23100000000000001</v>
      </c>
      <c r="BT5" s="2">
        <f>ROUND(-0.231,10)</f>
        <v>-0.23100000000000001</v>
      </c>
      <c r="BU5" s="2">
        <f>ROUND(-0.232,10)</f>
        <v>-0.23200000000000001</v>
      </c>
      <c r="BV5" s="2">
        <f>ROUND(-0.232,10)</f>
        <v>-0.23200000000000001</v>
      </c>
      <c r="BW5" s="2">
        <f>ROUND(-0.231,10)</f>
        <v>-0.23100000000000001</v>
      </c>
      <c r="BX5" s="2">
        <f>ROUND(-0.232,10)</f>
        <v>-0.23200000000000001</v>
      </c>
      <c r="BY5" s="2">
        <f>ROUND(-0.232,10)</f>
        <v>-0.23200000000000001</v>
      </c>
      <c r="BZ5" s="2">
        <f>ROUND(-0.232,10)</f>
        <v>-0.23200000000000001</v>
      </c>
      <c r="CA5" s="2">
        <f>ROUND(-0.23,10)</f>
        <v>-0.23</v>
      </c>
      <c r="CB5" s="2">
        <f>ROUND(-0.231,10)</f>
        <v>-0.23100000000000001</v>
      </c>
      <c r="CC5" s="2">
        <f>ROUND(-0.23,10)</f>
        <v>-0.23</v>
      </c>
      <c r="CD5" s="2">
        <f>ROUND(-0.229,10)</f>
        <v>-0.22900000000000001</v>
      </c>
      <c r="CE5" s="2">
        <f>ROUND(-0.231,10)</f>
        <v>-0.23100000000000001</v>
      </c>
      <c r="CF5" s="2">
        <f>ROUND(-0.231,10)</f>
        <v>-0.23100000000000001</v>
      </c>
      <c r="CG5" s="2">
        <f>ROUND(-0.232,10)</f>
        <v>-0.23200000000000001</v>
      </c>
      <c r="CH5" s="2">
        <f>ROUND(-0.23,10)</f>
        <v>-0.23</v>
      </c>
      <c r="CI5" s="2">
        <f>ROUND(-0.23,10)</f>
        <v>-0.23</v>
      </c>
      <c r="CJ5" s="2">
        <f>ROUND(-0.229,10)</f>
        <v>-0.22900000000000001</v>
      </c>
      <c r="CK5" s="2">
        <f>ROUND(-0.23,10)</f>
        <v>-0.23</v>
      </c>
      <c r="CL5" s="2">
        <f>ROUND(-0.231,10)</f>
        <v>-0.23100000000000001</v>
      </c>
      <c r="CM5" s="2">
        <f>ROUND(-0.231,10)</f>
        <v>-0.23100000000000001</v>
      </c>
      <c r="CN5" s="2">
        <f>ROUND(-0.231,10)</f>
        <v>-0.23100000000000001</v>
      </c>
      <c r="CO5" s="2">
        <f>ROUND(-0.232,10)</f>
        <v>-0.23200000000000001</v>
      </c>
      <c r="CP5" s="2">
        <f>ROUND(-0.235,10)</f>
        <v>-0.23499999999999999</v>
      </c>
      <c r="CQ5" s="2">
        <f>ROUND(-0.237,10)</f>
        <v>-0.23699999999999999</v>
      </c>
      <c r="CR5" s="2">
        <f>ROUND(-0.24,10)</f>
        <v>-0.24</v>
      </c>
      <c r="CS5" s="2">
        <f>ROUND(-0.241,10)</f>
        <v>-0.24099999999999999</v>
      </c>
      <c r="CT5" s="2">
        <f>ROUND(-0.244,10)</f>
        <v>-0.24399999999999999</v>
      </c>
      <c r="CU5" s="2">
        <f>ROUND(-0.242,10)</f>
        <v>-0.24199999999999999</v>
      </c>
      <c r="CV5" s="2">
        <f>ROUND(-0.242,10)</f>
        <v>-0.24199999999999999</v>
      </c>
      <c r="CW5" s="2">
        <f>ROUND(-0.241,10)</f>
        <v>-0.24099999999999999</v>
      </c>
      <c r="CX5" s="2">
        <f>ROUND(-0.24,10)</f>
        <v>-0.24</v>
      </c>
      <c r="CY5" s="2">
        <f>ROUND(-0.242,10)</f>
        <v>-0.24199999999999999</v>
      </c>
      <c r="CZ5" s="2">
        <f>ROUND(-0.245,10)</f>
        <v>-0.245</v>
      </c>
      <c r="DA5" s="2">
        <f>ROUND(-0.247,10)</f>
        <v>-0.247</v>
      </c>
      <c r="DB5" s="2">
        <f>ROUND(-0.25,10)</f>
        <v>-0.25</v>
      </c>
      <c r="DC5" s="2">
        <f>ROUND(-0.254,10)</f>
        <v>-0.254</v>
      </c>
      <c r="DD5" s="2">
        <f>ROUND(-0.254,10)</f>
        <v>-0.254</v>
      </c>
      <c r="DE5" s="2">
        <f>ROUND(-0.254,10)</f>
        <v>-0.254</v>
      </c>
      <c r="DF5" s="2">
        <f>ROUND(-0.259,10)</f>
        <v>-0.25900000000000001</v>
      </c>
      <c r="DG5" s="2">
        <f>ROUND(-0.256,10)</f>
        <v>-0.25600000000000001</v>
      </c>
      <c r="DH5" s="2">
        <f>ROUND(-0.258,10)</f>
        <v>-0.25800000000000001</v>
      </c>
      <c r="DI5" s="2">
        <f>ROUND(-0.258,10)</f>
        <v>-0.25800000000000001</v>
      </c>
      <c r="DJ5" s="2">
        <f>ROUND(-0.259,10)</f>
        <v>-0.25900000000000001</v>
      </c>
      <c r="DK5" s="2">
        <f>ROUND(-0.259,10)</f>
        <v>-0.25900000000000001</v>
      </c>
      <c r="DL5" s="2">
        <f>ROUND(-0.261,10)</f>
        <v>-0.26100000000000001</v>
      </c>
      <c r="DM5" s="2">
        <f>ROUND(-0.268,10)</f>
        <v>-0.26800000000000002</v>
      </c>
      <c r="DN5" s="2">
        <f>ROUND(-0.276,10)</f>
        <v>-0.27600000000000002</v>
      </c>
      <c r="DO5" s="2">
        <f>ROUND(-0.299,10)</f>
        <v>-0.29899999999999999</v>
      </c>
      <c r="DP5" s="2">
        <f>ROUND(-0.303,10)</f>
        <v>-0.30299999999999999</v>
      </c>
      <c r="DQ5" s="2">
        <f>ROUND(-0.308,10)</f>
        <v>-0.308</v>
      </c>
      <c r="DR5" s="2">
        <f>ROUND(-0.308,10)</f>
        <v>-0.308</v>
      </c>
      <c r="DS5" s="2">
        <f>ROUND(-0.311,10)</f>
        <v>-0.311</v>
      </c>
      <c r="DT5" s="2">
        <f>ROUND(-0.311,10)</f>
        <v>-0.311</v>
      </c>
      <c r="DU5" s="2">
        <f>ROUND(-0.313,10)</f>
        <v>-0.313</v>
      </c>
      <c r="DV5" s="2">
        <f>ROUND(-0.311,10)</f>
        <v>-0.311</v>
      </c>
      <c r="DW5" s="2">
        <f>ROUND(-0.313,10)</f>
        <v>-0.313</v>
      </c>
      <c r="DX5" s="2">
        <f>ROUND(-0.327,10)</f>
        <v>-0.32700000000000001</v>
      </c>
      <c r="DY5" s="2">
        <f>ROUND(-0.335,10)</f>
        <v>-0.33500000000000002</v>
      </c>
      <c r="DZ5" s="2">
        <f>ROUND(-0.338,10)</f>
        <v>-0.33800000000000002</v>
      </c>
      <c r="EA5" s="2">
        <f>ROUND(-0.344,10)</f>
        <v>-0.34399999999999997</v>
      </c>
      <c r="EB5" s="2">
        <f>ROUND(-0.338,10)</f>
        <v>-0.33800000000000002</v>
      </c>
      <c r="EC5" s="2">
        <f>ROUND(-0.336,10)</f>
        <v>-0.33600000000000002</v>
      </c>
      <c r="ED5" s="2">
        <f>ROUND(-0.329,10)</f>
        <v>-0.32900000000000001</v>
      </c>
      <c r="EE5" s="2">
        <f>ROUND(-0.342,10)</f>
        <v>-0.34200000000000003</v>
      </c>
      <c r="EF5" s="2">
        <f>ROUND(-0.342,10)</f>
        <v>-0.34200000000000003</v>
      </c>
      <c r="EG5" s="2">
        <f>ROUND(-0.343,10)</f>
        <v>-0.34300000000000003</v>
      </c>
      <c r="EH5" s="2">
        <f>ROUND(-0.35,10)</f>
        <v>-0.35</v>
      </c>
      <c r="EI5" s="2">
        <f>ROUND(-0.357,10)</f>
        <v>-0.35699999999999998</v>
      </c>
      <c r="EJ5" s="2">
        <f>ROUND(-0.353,10)</f>
        <v>-0.35299999999999998</v>
      </c>
      <c r="EK5" s="2">
        <f>ROUND(-0.354,10)</f>
        <v>-0.35399999999999998</v>
      </c>
      <c r="EL5" s="2">
        <f>ROUND(-0.361,10)</f>
        <v>-0.36099999999999999</v>
      </c>
      <c r="EM5" s="2">
        <f>ROUND(-0.362,10)</f>
        <v>-0.36199999999999999</v>
      </c>
      <c r="EN5" s="2">
        <f>ROUND(-0.368,10)</f>
        <v>-0.36799999999999999</v>
      </c>
      <c r="EO5" s="2">
        <f>ROUND(-0.368,10)</f>
        <v>-0.36799999999999999</v>
      </c>
      <c r="EP5" s="2">
        <f>ROUND(-0.362,10)</f>
        <v>-0.36199999999999999</v>
      </c>
      <c r="EQ5" s="2">
        <f>ROUND(-0.351,10)</f>
        <v>-0.35099999999999998</v>
      </c>
      <c r="ER5" s="2">
        <f>ROUND(-0.355,10)</f>
        <v>-0.35499999999999998</v>
      </c>
      <c r="ES5" s="2">
        <f>ROUND(-0.362,10)</f>
        <v>-0.36199999999999999</v>
      </c>
      <c r="ET5" s="2">
        <f>ROUND(-0.363,10)</f>
        <v>-0.36299999999999999</v>
      </c>
      <c r="EU5" s="2">
        <f>ROUND(-0.367,10)</f>
        <v>-0.36699999999999999</v>
      </c>
      <c r="EV5" s="2">
        <f>ROUND(-0.369,10)</f>
        <v>-0.36899999999999999</v>
      </c>
      <c r="EW5" s="2">
        <f>ROUND(-0.383,10)</f>
        <v>-0.38300000000000001</v>
      </c>
      <c r="EX5" s="2">
        <f>ROUND(-0.389,10)</f>
        <v>-0.38900000000000001</v>
      </c>
      <c r="EY5" s="2">
        <f>ROUND(-0.393,10)</f>
        <v>-0.39300000000000002</v>
      </c>
      <c r="EZ5" s="2">
        <f>ROUND(-0.396,10)</f>
        <v>-0.39600000000000002</v>
      </c>
      <c r="FA5" s="2">
        <f>ROUND(-0.4,10)</f>
        <v>-0.4</v>
      </c>
      <c r="FB5" s="2">
        <f>ROUND(-0.401,10)</f>
        <v>-0.40100000000000002</v>
      </c>
      <c r="FC5" s="2">
        <f>ROUND(-0.406,10)</f>
        <v>-0.40600000000000003</v>
      </c>
      <c r="FD5" s="2">
        <f>ROUND(-0.409,10)</f>
        <v>-0.40899999999999997</v>
      </c>
      <c r="FE5" s="2">
        <f>ROUND(-0.427,10)</f>
        <v>-0.42699999999999999</v>
      </c>
      <c r="FF5" s="9">
        <f t="shared" si="4"/>
        <v>-0.39191666666666669</v>
      </c>
    </row>
    <row r="6" spans="1:178" s="7" customFormat="1" ht="15.75" thickBot="1" x14ac:dyDescent="0.3">
      <c r="A6" s="5" t="s">
        <v>4</v>
      </c>
      <c r="B6" s="6">
        <f>ROUND(-0.121,10)</f>
        <v>-0.121</v>
      </c>
      <c r="C6" s="6">
        <f>ROUND(-0.119,10)</f>
        <v>-0.11899999999999999</v>
      </c>
      <c r="D6" s="6">
        <f>ROUND(-0.119,10)</f>
        <v>-0.11899999999999999</v>
      </c>
      <c r="E6" s="6">
        <f>ROUND(-0.119,10)</f>
        <v>-0.11899999999999999</v>
      </c>
      <c r="F6" s="6">
        <f>ROUND(-0.118,10)</f>
        <v>-0.11799999999999999</v>
      </c>
      <c r="G6" s="6">
        <f>ROUND(-0.118,10)</f>
        <v>-0.11799999999999999</v>
      </c>
      <c r="H6" s="6">
        <f>ROUND(-0.118,10)</f>
        <v>-0.11799999999999999</v>
      </c>
      <c r="I6" s="6">
        <f>ROUND(-0.117,10)</f>
        <v>-0.11700000000000001</v>
      </c>
      <c r="J6" s="6">
        <f>ROUND(-0.118,10)</f>
        <v>-0.11799999999999999</v>
      </c>
      <c r="K6" s="6">
        <f>ROUND(-0.117,10)</f>
        <v>-0.11700000000000001</v>
      </c>
      <c r="L6" s="6">
        <f>ROUND(-0.117,10)</f>
        <v>-0.11700000000000001</v>
      </c>
      <c r="M6" s="6">
        <f>ROUND(-0.118,10)</f>
        <v>-0.11799999999999999</v>
      </c>
      <c r="N6" s="6">
        <f>ROUND(-0.116,10)</f>
        <v>-0.11600000000000001</v>
      </c>
      <c r="O6" s="6">
        <f>ROUND(-0.115,10)</f>
        <v>-0.115</v>
      </c>
      <c r="P6" s="6">
        <f>ROUND(-0.115,10)</f>
        <v>-0.115</v>
      </c>
      <c r="Q6" s="6">
        <f>ROUND(-0.116,10)</f>
        <v>-0.11600000000000001</v>
      </c>
      <c r="R6" s="6">
        <f>ROUND(-0.115,10)</f>
        <v>-0.115</v>
      </c>
      <c r="S6" s="6">
        <f>ROUND(-0.114,10)</f>
        <v>-0.114</v>
      </c>
      <c r="T6" s="6">
        <f>ROUND(-0.112,10)</f>
        <v>-0.112</v>
      </c>
      <c r="U6" s="6">
        <f>ROUND(-0.109,10)</f>
        <v>-0.109</v>
      </c>
      <c r="V6" s="6">
        <f>ROUND(-0.109,10)</f>
        <v>-0.109</v>
      </c>
      <c r="W6" s="6">
        <f>ROUND(-0.109,10)</f>
        <v>-0.109</v>
      </c>
      <c r="X6" s="6">
        <f>ROUND(-0.11,10)</f>
        <v>-0.11</v>
      </c>
      <c r="Y6" s="6">
        <f>ROUND(-0.109,10)</f>
        <v>-0.109</v>
      </c>
      <c r="Z6" s="6">
        <f>ROUND(-0.109,10)</f>
        <v>-0.109</v>
      </c>
      <c r="AA6" s="6">
        <f>ROUND(-0.108,10)</f>
        <v>-0.108</v>
      </c>
      <c r="AB6" s="6">
        <f>ROUND(-0.108,10)</f>
        <v>-0.108</v>
      </c>
      <c r="AC6" s="6">
        <f>ROUND(-0.109,10)</f>
        <v>-0.109</v>
      </c>
      <c r="AD6" s="6">
        <f>ROUND(-0.109,10)</f>
        <v>-0.109</v>
      </c>
      <c r="AE6" s="6">
        <f>ROUND(-0.11,10)</f>
        <v>-0.11</v>
      </c>
      <c r="AF6" s="6">
        <f t="shared" ref="AF6:AV6" si="9">ROUND(-0.108,10)</f>
        <v>-0.108</v>
      </c>
      <c r="AG6" s="6">
        <f t="shared" si="9"/>
        <v>-0.108</v>
      </c>
      <c r="AH6" s="6">
        <f t="shared" si="9"/>
        <v>-0.108</v>
      </c>
      <c r="AI6" s="6">
        <f t="shared" si="9"/>
        <v>-0.108</v>
      </c>
      <c r="AJ6" s="6">
        <f t="shared" si="9"/>
        <v>-0.108</v>
      </c>
      <c r="AK6" s="6">
        <f t="shared" si="9"/>
        <v>-0.108</v>
      </c>
      <c r="AL6" s="6">
        <f t="shared" si="9"/>
        <v>-0.108</v>
      </c>
      <c r="AM6" s="6">
        <f t="shared" si="9"/>
        <v>-0.108</v>
      </c>
      <c r="AN6" s="6">
        <f t="shared" si="9"/>
        <v>-0.108</v>
      </c>
      <c r="AO6" s="6">
        <f t="shared" si="9"/>
        <v>-0.108</v>
      </c>
      <c r="AP6" s="6">
        <f t="shared" si="9"/>
        <v>-0.108</v>
      </c>
      <c r="AQ6" s="6">
        <f t="shared" si="9"/>
        <v>-0.108</v>
      </c>
      <c r="AR6" s="6">
        <f t="shared" si="9"/>
        <v>-0.108</v>
      </c>
      <c r="AS6" s="6">
        <f t="shared" si="9"/>
        <v>-0.108</v>
      </c>
      <c r="AT6" s="6">
        <f t="shared" si="9"/>
        <v>-0.108</v>
      </c>
      <c r="AU6" s="6">
        <f t="shared" si="9"/>
        <v>-0.108</v>
      </c>
      <c r="AV6" s="6">
        <f t="shared" si="9"/>
        <v>-0.108</v>
      </c>
      <c r="AW6" s="6">
        <f>ROUND(-0.109,10)</f>
        <v>-0.109</v>
      </c>
      <c r="AX6" s="6">
        <f>ROUND(-0.108,10)</f>
        <v>-0.108</v>
      </c>
      <c r="AY6" s="6">
        <f>ROUND(-0.108,10)</f>
        <v>-0.108</v>
      </c>
      <c r="AZ6" s="6">
        <f t="shared" ref="AZ6:BE6" si="10">ROUND(-0.109,10)</f>
        <v>-0.109</v>
      </c>
      <c r="BA6" s="6">
        <f t="shared" si="10"/>
        <v>-0.109</v>
      </c>
      <c r="BB6" s="6">
        <f t="shared" si="10"/>
        <v>-0.109</v>
      </c>
      <c r="BC6" s="6">
        <f t="shared" si="10"/>
        <v>-0.109</v>
      </c>
      <c r="BD6" s="6">
        <f t="shared" si="10"/>
        <v>-0.109</v>
      </c>
      <c r="BE6" s="6">
        <f t="shared" si="10"/>
        <v>-0.109</v>
      </c>
      <c r="BF6" s="6">
        <f>ROUND(-0.108,10)</f>
        <v>-0.108</v>
      </c>
      <c r="BG6" s="6">
        <f>ROUND(-0.108,10)</f>
        <v>-0.108</v>
      </c>
      <c r="BH6" s="6">
        <f>ROUND(-0.108,10)</f>
        <v>-0.108</v>
      </c>
      <c r="BI6" s="6">
        <f>ROUND(-0.108,10)</f>
        <v>-0.108</v>
      </c>
      <c r="BJ6" s="6">
        <f>ROUND(-0.109,10)</f>
        <v>-0.109</v>
      </c>
      <c r="BK6" s="6">
        <f t="shared" ref="BK6:BV6" si="11">ROUND(-0.112,10)</f>
        <v>-0.112</v>
      </c>
      <c r="BL6" s="6">
        <f t="shared" si="11"/>
        <v>-0.112</v>
      </c>
      <c r="BM6" s="6">
        <f t="shared" si="11"/>
        <v>-0.112</v>
      </c>
      <c r="BN6" s="6">
        <f t="shared" si="11"/>
        <v>-0.112</v>
      </c>
      <c r="BO6" s="6">
        <f t="shared" si="11"/>
        <v>-0.112</v>
      </c>
      <c r="BP6" s="6">
        <f t="shared" si="11"/>
        <v>-0.112</v>
      </c>
      <c r="BQ6" s="6">
        <f t="shared" si="11"/>
        <v>-0.112</v>
      </c>
      <c r="BR6" s="6">
        <f t="shared" si="11"/>
        <v>-0.112</v>
      </c>
      <c r="BS6" s="6">
        <f t="shared" si="11"/>
        <v>-0.112</v>
      </c>
      <c r="BT6" s="6">
        <f t="shared" si="11"/>
        <v>-0.112</v>
      </c>
      <c r="BU6" s="6">
        <f t="shared" si="11"/>
        <v>-0.112</v>
      </c>
      <c r="BV6" s="6">
        <f t="shared" si="11"/>
        <v>-0.112</v>
      </c>
      <c r="BW6" s="6">
        <f>ROUND(-0.111,10)</f>
        <v>-0.111</v>
      </c>
      <c r="BX6" s="6">
        <f t="shared" ref="BX6:CC6" si="12">ROUND(-0.112,10)</f>
        <v>-0.112</v>
      </c>
      <c r="BY6" s="6">
        <f t="shared" si="12"/>
        <v>-0.112</v>
      </c>
      <c r="BZ6" s="6">
        <f t="shared" si="12"/>
        <v>-0.112</v>
      </c>
      <c r="CA6" s="6">
        <f t="shared" si="12"/>
        <v>-0.112</v>
      </c>
      <c r="CB6" s="6">
        <f t="shared" si="12"/>
        <v>-0.112</v>
      </c>
      <c r="CC6" s="6">
        <f t="shared" si="12"/>
        <v>-0.112</v>
      </c>
      <c r="CD6" s="6">
        <f>ROUND(-0.113,10)</f>
        <v>-0.113</v>
      </c>
      <c r="CE6" s="6">
        <f>ROUND(-0.114,10)</f>
        <v>-0.114</v>
      </c>
      <c r="CF6" s="6">
        <f>ROUND(-0.114,10)</f>
        <v>-0.114</v>
      </c>
      <c r="CG6" s="6">
        <f>ROUND(-0.114,10)</f>
        <v>-0.114</v>
      </c>
      <c r="CH6" s="6">
        <f>ROUND(-0.114,10)</f>
        <v>-0.114</v>
      </c>
      <c r="CI6" s="6">
        <f>ROUND(-0.114,10)</f>
        <v>-0.114</v>
      </c>
      <c r="CJ6" s="6">
        <f>ROUND(-0.115,10)</f>
        <v>-0.115</v>
      </c>
      <c r="CK6" s="6">
        <f>ROUND(-0.117,10)</f>
        <v>-0.11700000000000001</v>
      </c>
      <c r="CL6" s="6">
        <f>ROUND(-0.118,10)</f>
        <v>-0.11799999999999999</v>
      </c>
      <c r="CM6" s="6">
        <f>ROUND(-0.118,10)</f>
        <v>-0.11799999999999999</v>
      </c>
      <c r="CN6" s="6">
        <f>ROUND(-0.118,10)</f>
        <v>-0.11799999999999999</v>
      </c>
      <c r="CO6" s="6">
        <f>ROUND(-0.121,10)</f>
        <v>-0.121</v>
      </c>
      <c r="CP6" s="6">
        <f>ROUND(-0.125,10)</f>
        <v>-0.125</v>
      </c>
      <c r="CQ6" s="6">
        <f>ROUND(-0.128,10)</f>
        <v>-0.128</v>
      </c>
      <c r="CR6" s="6">
        <f>ROUND(-0.133,10)</f>
        <v>-0.13300000000000001</v>
      </c>
      <c r="CS6" s="6">
        <f>ROUND(-0.135,10)</f>
        <v>-0.13500000000000001</v>
      </c>
      <c r="CT6" s="6">
        <f>ROUND(-0.145,10)</f>
        <v>-0.14499999999999999</v>
      </c>
      <c r="CU6" s="6">
        <f>ROUND(-0.145,10)</f>
        <v>-0.14499999999999999</v>
      </c>
      <c r="CV6" s="6">
        <f>ROUND(-0.148,10)</f>
        <v>-0.14799999999999999</v>
      </c>
      <c r="CW6" s="6">
        <f>ROUND(-0.148,10)</f>
        <v>-0.14799999999999999</v>
      </c>
      <c r="CX6" s="6">
        <f>ROUND(-0.148,10)</f>
        <v>-0.14799999999999999</v>
      </c>
      <c r="CY6" s="6">
        <f>ROUND(-0.153,10)</f>
        <v>-0.153</v>
      </c>
      <c r="CZ6" s="6">
        <f>ROUND(-0.158,10)</f>
        <v>-0.158</v>
      </c>
      <c r="DA6" s="6">
        <f>ROUND(-0.163,10)</f>
        <v>-0.16300000000000001</v>
      </c>
      <c r="DB6" s="6">
        <f>ROUND(-0.168,10)</f>
        <v>-0.16800000000000001</v>
      </c>
      <c r="DC6" s="6">
        <f>ROUND(-0.175,10)</f>
        <v>-0.17499999999999999</v>
      </c>
      <c r="DD6" s="6">
        <f>ROUND(-0.177,10)</f>
        <v>-0.17699999999999999</v>
      </c>
      <c r="DE6" s="6">
        <f>ROUND(-0.177,10)</f>
        <v>-0.17699999999999999</v>
      </c>
      <c r="DF6" s="6">
        <f>ROUND(-0.183,10)</f>
        <v>-0.183</v>
      </c>
      <c r="DG6" s="6">
        <f>ROUND(-0.175,10)</f>
        <v>-0.17499999999999999</v>
      </c>
      <c r="DH6" s="6">
        <f>ROUND(-0.178,10)</f>
        <v>-0.17799999999999999</v>
      </c>
      <c r="DI6" s="6">
        <f>ROUND(-0.178,10)</f>
        <v>-0.17799999999999999</v>
      </c>
      <c r="DJ6" s="6">
        <f>ROUND(-0.173,10)</f>
        <v>-0.17299999999999999</v>
      </c>
      <c r="DK6" s="6">
        <f>ROUND(-0.168,10)</f>
        <v>-0.16800000000000001</v>
      </c>
      <c r="DL6" s="6">
        <f>ROUND(-0.171,10)</f>
        <v>-0.17100000000000001</v>
      </c>
      <c r="DM6" s="6">
        <f>ROUND(-0.177,10)</f>
        <v>-0.17699999999999999</v>
      </c>
      <c r="DN6" s="6">
        <f>ROUND(-0.184,10)</f>
        <v>-0.184</v>
      </c>
      <c r="DO6" s="6">
        <f>ROUND(-0.208,10)</f>
        <v>-0.20799999999999999</v>
      </c>
      <c r="DP6" s="6">
        <f>ROUND(-0.211,10)</f>
        <v>-0.21099999999999999</v>
      </c>
      <c r="DQ6" s="6">
        <f>ROUND(-0.212,10)</f>
        <v>-0.21199999999999999</v>
      </c>
      <c r="DR6" s="6">
        <f>ROUND(-0.21,10)</f>
        <v>-0.21</v>
      </c>
      <c r="DS6" s="6">
        <f>ROUND(-0.21,10)</f>
        <v>-0.21</v>
      </c>
      <c r="DT6" s="6">
        <f>ROUND(-0.211,10)</f>
        <v>-0.21099999999999999</v>
      </c>
      <c r="DU6" s="6">
        <f>ROUND(-0.213,10)</f>
        <v>-0.21299999999999999</v>
      </c>
      <c r="DV6" s="6">
        <f>ROUND(-0.214,10)</f>
        <v>-0.214</v>
      </c>
      <c r="DW6" s="6">
        <f>ROUND(-0.217,10)</f>
        <v>-0.217</v>
      </c>
      <c r="DX6" s="6">
        <f>ROUND(-0.233,10)</f>
        <v>-0.23300000000000001</v>
      </c>
      <c r="DY6" s="6">
        <f>ROUND(-0.243,10)</f>
        <v>-0.24299999999999999</v>
      </c>
      <c r="DZ6" s="6">
        <f>ROUND(-0.258,10)</f>
        <v>-0.25800000000000001</v>
      </c>
      <c r="EA6" s="6">
        <f>ROUND(-0.268,10)</f>
        <v>-0.26800000000000002</v>
      </c>
      <c r="EB6" s="6">
        <f>ROUND(-0.258,10)</f>
        <v>-0.25800000000000001</v>
      </c>
      <c r="EC6" s="6">
        <f>ROUND(-0.258,10)</f>
        <v>-0.25800000000000001</v>
      </c>
      <c r="ED6" s="6">
        <f>ROUND(-0.253,10)</f>
        <v>-0.253</v>
      </c>
      <c r="EE6" s="6">
        <f>ROUND(-0.277,10)</f>
        <v>-0.27700000000000002</v>
      </c>
      <c r="EF6" s="6">
        <f>ROUND(-0.28,10)</f>
        <v>-0.28000000000000003</v>
      </c>
      <c r="EG6" s="6">
        <f>ROUND(-0.287,10)</f>
        <v>-0.28699999999999998</v>
      </c>
      <c r="EH6" s="6">
        <f>ROUND(-0.286,10)</f>
        <v>-0.28599999999999998</v>
      </c>
      <c r="EI6" s="6">
        <f>ROUND(-0.298,10)</f>
        <v>-0.29799999999999999</v>
      </c>
      <c r="EJ6" s="6">
        <f>ROUND(-0.303,10)</f>
        <v>-0.30299999999999999</v>
      </c>
      <c r="EK6" s="6">
        <f>ROUND(-0.308,10)</f>
        <v>-0.308</v>
      </c>
      <c r="EL6" s="6">
        <f>ROUND(-0.307,10)</f>
        <v>-0.307</v>
      </c>
      <c r="EM6" s="6">
        <f>ROUND(-0.311,10)</f>
        <v>-0.311</v>
      </c>
      <c r="EN6" s="6">
        <f>ROUND(-0.321,10)</f>
        <v>-0.32100000000000001</v>
      </c>
      <c r="EO6" s="6">
        <f>ROUND(-0.318,10)</f>
        <v>-0.318</v>
      </c>
      <c r="EP6" s="6">
        <f>ROUND(-0.314,10)</f>
        <v>-0.314</v>
      </c>
      <c r="EQ6" s="6">
        <f>ROUND(-0.314,10)</f>
        <v>-0.314</v>
      </c>
      <c r="ER6" s="6">
        <f>ROUND(-0.301,10)</f>
        <v>-0.30099999999999999</v>
      </c>
      <c r="ES6" s="6">
        <f>ROUND(-0.303,10)</f>
        <v>-0.30299999999999999</v>
      </c>
      <c r="ET6" s="6">
        <f>ROUND(-0.3,10)</f>
        <v>-0.3</v>
      </c>
      <c r="EU6" s="6">
        <f>ROUND(-0.304,10)</f>
        <v>-0.30399999999999999</v>
      </c>
      <c r="EV6" s="6">
        <f>ROUND(-0.308,10)</f>
        <v>-0.308</v>
      </c>
      <c r="EW6" s="6">
        <f>ROUND(-0.319,10)</f>
        <v>-0.31900000000000001</v>
      </c>
      <c r="EX6" s="6">
        <f>ROUND(-0.322,10)</f>
        <v>-0.32200000000000001</v>
      </c>
      <c r="EY6" s="6">
        <f>ROUND(-0.339,10)</f>
        <v>-0.33900000000000002</v>
      </c>
      <c r="EZ6" s="6">
        <f>ROUND(-0.343,10)</f>
        <v>-0.34300000000000003</v>
      </c>
      <c r="FA6" s="6">
        <f>ROUND(-0.352,10)</f>
        <v>-0.35199999999999998</v>
      </c>
      <c r="FB6" s="6">
        <f>ROUND(-0.357,10)</f>
        <v>-0.35699999999999998</v>
      </c>
      <c r="FC6" s="6">
        <f>ROUND(-0.35,10)</f>
        <v>-0.35</v>
      </c>
      <c r="FD6" s="6">
        <f>ROUND(-0.353,10)</f>
        <v>-0.35299999999999998</v>
      </c>
      <c r="FE6" s="12">
        <f>ROUND(-0.385,10)</f>
        <v>-0.38500000000000001</v>
      </c>
      <c r="FF6" s="13">
        <f>+AVERAGE(ET6:FE6)/100</f>
        <v>-3.3600000000000001E-3</v>
      </c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6"/>
  <sheetViews>
    <sheetView workbookViewId="0"/>
  </sheetViews>
  <sheetFormatPr baseColWidth="10" defaultColWidth="9.140625" defaultRowHeight="15" x14ac:dyDescent="0.25"/>
  <cols>
    <col min="2" max="161" width="12.85546875" bestFit="1" customWidth="1"/>
  </cols>
  <sheetData>
    <row r="1" spans="1:161" ht="24.95" customHeight="1" x14ac:dyDescent="0.25">
      <c r="A1" s="3"/>
      <c r="B1" s="4">
        <v>43467</v>
      </c>
      <c r="C1" s="4">
        <v>43468</v>
      </c>
      <c r="D1" s="4">
        <v>43469</v>
      </c>
      <c r="E1" s="4">
        <v>43472</v>
      </c>
      <c r="F1" s="4">
        <v>43473</v>
      </c>
      <c r="G1" s="4">
        <v>43474</v>
      </c>
      <c r="H1" s="4">
        <v>43475</v>
      </c>
      <c r="I1" s="4">
        <v>43476</v>
      </c>
      <c r="J1" s="4">
        <v>43479</v>
      </c>
      <c r="K1" s="4">
        <v>43480</v>
      </c>
      <c r="L1" s="4">
        <v>43481</v>
      </c>
      <c r="M1" s="4">
        <v>43482</v>
      </c>
      <c r="N1" s="4">
        <v>43483</v>
      </c>
      <c r="O1" s="4">
        <v>43486</v>
      </c>
      <c r="P1" s="4">
        <v>43487</v>
      </c>
      <c r="Q1" s="4">
        <v>43488</v>
      </c>
      <c r="R1" s="4">
        <v>43489</v>
      </c>
      <c r="S1" s="4">
        <v>43490</v>
      </c>
      <c r="T1" s="4">
        <v>43493</v>
      </c>
      <c r="U1" s="4">
        <v>43494</v>
      </c>
      <c r="V1" s="4">
        <v>43495</v>
      </c>
      <c r="W1" s="4">
        <v>43496</v>
      </c>
      <c r="X1" s="4">
        <v>43497</v>
      </c>
      <c r="Y1" s="4">
        <v>43500</v>
      </c>
      <c r="Z1" s="4">
        <v>43501</v>
      </c>
      <c r="AA1" s="4">
        <v>43502</v>
      </c>
      <c r="AB1" s="4">
        <v>43503</v>
      </c>
      <c r="AC1" s="4">
        <v>43504</v>
      </c>
      <c r="AD1" s="4">
        <v>43507</v>
      </c>
      <c r="AE1" s="4">
        <v>43508</v>
      </c>
      <c r="AF1" s="4">
        <v>43509</v>
      </c>
      <c r="AG1" s="4">
        <v>43510</v>
      </c>
      <c r="AH1" s="4">
        <v>43511</v>
      </c>
      <c r="AI1" s="4">
        <v>43514</v>
      </c>
      <c r="AJ1" s="4">
        <v>43515</v>
      </c>
      <c r="AK1" s="4">
        <v>43516</v>
      </c>
      <c r="AL1" s="4">
        <v>43517</v>
      </c>
      <c r="AM1" s="4">
        <v>43518</v>
      </c>
      <c r="AN1" s="4">
        <v>43521</v>
      </c>
      <c r="AO1" s="4">
        <v>43522</v>
      </c>
      <c r="AP1" s="4">
        <v>43523</v>
      </c>
      <c r="AQ1" s="4">
        <v>43524</v>
      </c>
      <c r="AR1" s="4">
        <v>43525</v>
      </c>
      <c r="AS1" s="4">
        <v>43528</v>
      </c>
      <c r="AT1" s="4">
        <v>43529</v>
      </c>
      <c r="AU1" s="4">
        <v>43530</v>
      </c>
      <c r="AV1" s="4">
        <v>43531</v>
      </c>
      <c r="AW1" s="4">
        <v>43532</v>
      </c>
      <c r="AX1" s="4">
        <v>43535</v>
      </c>
      <c r="AY1" s="4">
        <v>43536</v>
      </c>
      <c r="AZ1" s="4">
        <v>43537</v>
      </c>
      <c r="BA1" s="4">
        <v>43538</v>
      </c>
      <c r="BB1" s="4">
        <v>43539</v>
      </c>
      <c r="BC1" s="4">
        <v>43542</v>
      </c>
      <c r="BD1" s="4">
        <v>43543</v>
      </c>
      <c r="BE1" s="4">
        <v>43544</v>
      </c>
      <c r="BF1" s="4">
        <v>43545</v>
      </c>
      <c r="BG1" s="4">
        <v>43546</v>
      </c>
      <c r="BH1" s="4">
        <v>43549</v>
      </c>
      <c r="BI1" s="4">
        <v>43550</v>
      </c>
      <c r="BJ1" s="4">
        <v>43551</v>
      </c>
      <c r="BK1" s="4">
        <v>43552</v>
      </c>
      <c r="BL1" s="4">
        <v>43553</v>
      </c>
      <c r="BM1" s="4">
        <v>43556</v>
      </c>
      <c r="BN1" s="4">
        <v>43557</v>
      </c>
      <c r="BO1" s="4">
        <v>43558</v>
      </c>
      <c r="BP1" s="4">
        <v>43559</v>
      </c>
      <c r="BQ1" s="4">
        <v>43560</v>
      </c>
      <c r="BR1" s="4">
        <v>43563</v>
      </c>
      <c r="BS1" s="4">
        <v>43564</v>
      </c>
      <c r="BT1" s="4">
        <v>43565</v>
      </c>
      <c r="BU1" s="4">
        <v>43566</v>
      </c>
      <c r="BV1" s="4">
        <v>43567</v>
      </c>
      <c r="BW1" s="4">
        <v>43570</v>
      </c>
      <c r="BX1" s="4">
        <v>43571</v>
      </c>
      <c r="BY1" s="4">
        <v>43572</v>
      </c>
      <c r="BZ1" s="4">
        <v>43573</v>
      </c>
      <c r="CA1" s="4">
        <v>43578</v>
      </c>
      <c r="CB1" s="4">
        <v>43579</v>
      </c>
      <c r="CC1" s="4">
        <v>43580</v>
      </c>
      <c r="CD1" s="4">
        <v>43581</v>
      </c>
      <c r="CE1" s="4">
        <v>43584</v>
      </c>
      <c r="CF1" s="4">
        <v>43585</v>
      </c>
      <c r="CG1" s="4">
        <v>43587</v>
      </c>
      <c r="CH1" s="4">
        <v>43588</v>
      </c>
      <c r="CI1" s="4">
        <v>43591</v>
      </c>
      <c r="CJ1" s="4">
        <v>43592</v>
      </c>
      <c r="CK1" s="4">
        <v>43593</v>
      </c>
      <c r="CL1" s="4">
        <v>43594</v>
      </c>
      <c r="CM1" s="4">
        <v>43595</v>
      </c>
      <c r="CN1" s="4">
        <v>43598</v>
      </c>
      <c r="CO1" s="4">
        <v>43599</v>
      </c>
      <c r="CP1" s="4">
        <v>43600</v>
      </c>
      <c r="CQ1" s="4">
        <v>43601</v>
      </c>
      <c r="CR1" s="4">
        <v>43602</v>
      </c>
      <c r="CS1" s="4">
        <v>43605</v>
      </c>
      <c r="CT1" s="4">
        <v>43606</v>
      </c>
      <c r="CU1" s="4">
        <v>43607</v>
      </c>
      <c r="CV1" s="4">
        <v>43608</v>
      </c>
      <c r="CW1" s="4">
        <v>43609</v>
      </c>
      <c r="CX1" s="4">
        <v>43612</v>
      </c>
      <c r="CY1" s="4">
        <v>43613</v>
      </c>
      <c r="CZ1" s="4">
        <v>43614</v>
      </c>
      <c r="DA1" s="4">
        <v>43615</v>
      </c>
      <c r="DB1" s="4">
        <v>43616</v>
      </c>
      <c r="DC1" s="4">
        <v>43619</v>
      </c>
      <c r="DD1" s="4">
        <v>43620</v>
      </c>
      <c r="DE1" s="4">
        <v>43621</v>
      </c>
      <c r="DF1" s="4">
        <v>43622</v>
      </c>
      <c r="DG1" s="4">
        <v>43623</v>
      </c>
      <c r="DH1" s="4">
        <v>43626</v>
      </c>
      <c r="DI1" s="4">
        <v>43627</v>
      </c>
      <c r="DJ1" s="4">
        <v>43628</v>
      </c>
      <c r="DK1" s="4">
        <v>43629</v>
      </c>
      <c r="DL1" s="4">
        <v>43630</v>
      </c>
      <c r="DM1" s="4">
        <v>43633</v>
      </c>
      <c r="DN1" s="4">
        <v>43634</v>
      </c>
      <c r="DO1" s="4">
        <v>43635</v>
      </c>
      <c r="DP1" s="4">
        <v>43636</v>
      </c>
      <c r="DQ1" s="4">
        <v>43637</v>
      </c>
      <c r="DR1" s="4">
        <v>43640</v>
      </c>
      <c r="DS1" s="4">
        <v>43641</v>
      </c>
      <c r="DT1" s="4">
        <v>43642</v>
      </c>
      <c r="DU1" s="4">
        <v>43643</v>
      </c>
      <c r="DV1" s="4">
        <v>43644</v>
      </c>
      <c r="DW1" s="4">
        <v>43647</v>
      </c>
      <c r="DX1" s="4">
        <v>43648</v>
      </c>
      <c r="DY1" s="4">
        <v>43649</v>
      </c>
      <c r="DZ1" s="4">
        <v>43650</v>
      </c>
      <c r="EA1" s="4">
        <v>43651</v>
      </c>
      <c r="EB1" s="4">
        <v>43654</v>
      </c>
      <c r="EC1" s="4">
        <v>43655</v>
      </c>
      <c r="ED1" s="4">
        <v>43656</v>
      </c>
      <c r="EE1" s="4">
        <v>43657</v>
      </c>
      <c r="EF1" s="4">
        <v>43658</v>
      </c>
      <c r="EG1" s="4">
        <v>43661</v>
      </c>
      <c r="EH1" s="4">
        <v>43662</v>
      </c>
      <c r="EI1" s="4">
        <v>43663</v>
      </c>
      <c r="EJ1" s="4">
        <v>43664</v>
      </c>
      <c r="EK1" s="4">
        <v>43665</v>
      </c>
      <c r="EL1" s="4">
        <v>43668</v>
      </c>
      <c r="EM1" s="4">
        <v>43669</v>
      </c>
      <c r="EN1" s="4">
        <v>43670</v>
      </c>
      <c r="EO1" s="4">
        <v>43671</v>
      </c>
      <c r="EP1" s="4">
        <v>43672</v>
      </c>
      <c r="EQ1" s="4">
        <v>43675</v>
      </c>
      <c r="ER1" s="4">
        <v>43676</v>
      </c>
      <c r="ES1" s="4">
        <v>43677</v>
      </c>
      <c r="ET1" s="4">
        <v>43678</v>
      </c>
      <c r="EU1" s="4">
        <v>43679</v>
      </c>
      <c r="EV1" s="4">
        <v>43682</v>
      </c>
      <c r="EW1" s="4">
        <v>43683</v>
      </c>
      <c r="EX1" s="4">
        <v>43684</v>
      </c>
      <c r="EY1" s="4">
        <v>43685</v>
      </c>
      <c r="EZ1" s="4">
        <v>43686</v>
      </c>
      <c r="FA1" s="4">
        <v>43689</v>
      </c>
      <c r="FB1" s="4">
        <v>43690</v>
      </c>
      <c r="FC1" s="4">
        <v>43691</v>
      </c>
      <c r="FD1" s="4">
        <v>43692</v>
      </c>
      <c r="FE1" s="4">
        <v>43693</v>
      </c>
    </row>
    <row r="2" spans="1:161" x14ac:dyDescent="0.25">
      <c r="A2" s="1" t="s">
        <v>0</v>
      </c>
      <c r="B2" s="2">
        <f>ROUND(-0.372,10)</f>
        <v>-0.372</v>
      </c>
      <c r="C2" s="2">
        <f>ROUND(-0.372,10)</f>
        <v>-0.372</v>
      </c>
      <c r="D2" s="2">
        <f>ROUND(-0.373,10)</f>
        <v>-0.373</v>
      </c>
      <c r="E2" s="2">
        <f>ROUND(-0.373,10)</f>
        <v>-0.373</v>
      </c>
      <c r="F2" s="2">
        <f>ROUND(-0.372,10)</f>
        <v>-0.372</v>
      </c>
      <c r="G2" s="2">
        <f>ROUND(-0.374,10)</f>
        <v>-0.374</v>
      </c>
      <c r="H2" s="2">
        <f>ROUND(-0.374,10)</f>
        <v>-0.374</v>
      </c>
      <c r="I2" s="2">
        <f>ROUND(-0.375,10)</f>
        <v>-0.375</v>
      </c>
      <c r="J2" s="2">
        <f>ROUND(-0.375,10)</f>
        <v>-0.375</v>
      </c>
      <c r="K2" s="2">
        <f>ROUND(-0.377,10)</f>
        <v>-0.377</v>
      </c>
      <c r="L2" s="2">
        <f>ROUND(-0.378,10)</f>
        <v>-0.378</v>
      </c>
      <c r="M2" s="2">
        <f>ROUND(-0.379,10)</f>
        <v>-0.379</v>
      </c>
      <c r="N2" s="2">
        <f>ROUND(-0.378,10)</f>
        <v>-0.378</v>
      </c>
      <c r="O2" s="2">
        <f>ROUND(-0.376,10)</f>
        <v>-0.376</v>
      </c>
      <c r="P2" s="2">
        <f>ROUND(-0.376,10)</f>
        <v>-0.376</v>
      </c>
      <c r="Q2" s="2">
        <f>ROUND(-0.376,10)</f>
        <v>-0.376</v>
      </c>
      <c r="R2" s="2">
        <f>ROUND(-0.375,10)</f>
        <v>-0.375</v>
      </c>
      <c r="S2" s="2">
        <f>ROUND(-0.376,10)</f>
        <v>-0.376</v>
      </c>
      <c r="T2" s="2">
        <f>ROUND(-0.377,10)</f>
        <v>-0.377</v>
      </c>
      <c r="U2" s="2">
        <f>ROUND(-0.377,10)</f>
        <v>-0.377</v>
      </c>
      <c r="V2" s="2">
        <f>ROUND(-0.376,10)</f>
        <v>-0.376</v>
      </c>
      <c r="W2" s="2">
        <f>ROUND(-0.376,10)</f>
        <v>-0.376</v>
      </c>
      <c r="X2" s="2">
        <f>ROUND(-0.375,10)</f>
        <v>-0.375</v>
      </c>
      <c r="Y2" s="2">
        <f>ROUND(-0.374,10)</f>
        <v>-0.374</v>
      </c>
      <c r="Z2" s="2">
        <f>ROUND(-0.374,10)</f>
        <v>-0.374</v>
      </c>
      <c r="AA2" s="2">
        <f>ROUND(-0.373,10)</f>
        <v>-0.373</v>
      </c>
      <c r="AB2" s="2">
        <f>ROUND(-0.373,10)</f>
        <v>-0.373</v>
      </c>
      <c r="AC2" s="2">
        <f>ROUND(-0.372,10)</f>
        <v>-0.372</v>
      </c>
      <c r="AD2" s="2">
        <f>ROUND(-0.374,10)</f>
        <v>-0.374</v>
      </c>
      <c r="AE2" s="2">
        <f t="shared" ref="AE2:AJ2" si="0">ROUND(-0.372,10)</f>
        <v>-0.372</v>
      </c>
      <c r="AF2" s="2">
        <f t="shared" si="0"/>
        <v>-0.372</v>
      </c>
      <c r="AG2" s="2">
        <f t="shared" si="0"/>
        <v>-0.372</v>
      </c>
      <c r="AH2" s="2">
        <f t="shared" si="0"/>
        <v>-0.372</v>
      </c>
      <c r="AI2" s="2">
        <f t="shared" si="0"/>
        <v>-0.372</v>
      </c>
      <c r="AJ2" s="2">
        <f t="shared" si="0"/>
        <v>-0.372</v>
      </c>
      <c r="AK2" s="2">
        <f>ROUND(-0.373,10)</f>
        <v>-0.373</v>
      </c>
      <c r="AL2" s="2">
        <f>ROUND(-0.374,10)</f>
        <v>-0.374</v>
      </c>
      <c r="AM2" s="2">
        <f>ROUND(-0.375,10)</f>
        <v>-0.375</v>
      </c>
      <c r="AN2" s="2">
        <f>ROUND(-0.374,10)</f>
        <v>-0.374</v>
      </c>
      <c r="AO2" s="2">
        <f t="shared" ref="AO2:AU2" si="1">ROUND(-0.373,10)</f>
        <v>-0.373</v>
      </c>
      <c r="AP2" s="2">
        <f t="shared" si="1"/>
        <v>-0.373</v>
      </c>
      <c r="AQ2" s="2">
        <f t="shared" si="1"/>
        <v>-0.373</v>
      </c>
      <c r="AR2" s="2">
        <f t="shared" si="1"/>
        <v>-0.373</v>
      </c>
      <c r="AS2" s="2">
        <f t="shared" si="1"/>
        <v>-0.373</v>
      </c>
      <c r="AT2" s="2">
        <f t="shared" si="1"/>
        <v>-0.373</v>
      </c>
      <c r="AU2" s="2">
        <f t="shared" si="1"/>
        <v>-0.373</v>
      </c>
      <c r="AV2" s="2">
        <f>ROUND(-0.375,10)</f>
        <v>-0.375</v>
      </c>
      <c r="AW2" s="2">
        <f>ROUND(-0.375,10)</f>
        <v>-0.375</v>
      </c>
      <c r="AX2" s="2">
        <f>ROUND(-0.376,10)</f>
        <v>-0.376</v>
      </c>
      <c r="AY2" s="2">
        <f>ROUND(-0.378,10)</f>
        <v>-0.378</v>
      </c>
      <c r="AZ2" s="2">
        <f>ROUND(-0.376,10)</f>
        <v>-0.376</v>
      </c>
      <c r="BA2" s="2">
        <f>ROUND(-0.377,10)</f>
        <v>-0.377</v>
      </c>
      <c r="BB2" s="2">
        <f>ROUND(-0.376,10)</f>
        <v>-0.376</v>
      </c>
      <c r="BC2" s="2">
        <f>ROUND(-0.376,10)</f>
        <v>-0.376</v>
      </c>
      <c r="BD2" s="2">
        <f>ROUND(-0.375,10)</f>
        <v>-0.375</v>
      </c>
      <c r="BE2" s="2">
        <f>ROUND(-0.377,10)</f>
        <v>-0.377</v>
      </c>
      <c r="BF2" s="2">
        <f>ROUND(-0.378,10)</f>
        <v>-0.378</v>
      </c>
      <c r="BG2" s="2">
        <f>ROUND(-0.379,10)</f>
        <v>-0.379</v>
      </c>
      <c r="BH2" s="2">
        <f>ROUND(-0.38,10)</f>
        <v>-0.38</v>
      </c>
      <c r="BI2" s="2">
        <f>ROUND(-0.379,10)</f>
        <v>-0.379</v>
      </c>
      <c r="BJ2" s="2">
        <f>ROUND(-0.378,10)</f>
        <v>-0.378</v>
      </c>
      <c r="BK2" s="2">
        <f>ROUND(-0.38,10)</f>
        <v>-0.38</v>
      </c>
      <c r="BL2" s="2">
        <f>ROUND(-0.38,10)</f>
        <v>-0.38</v>
      </c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</row>
    <row r="3" spans="1:161" x14ac:dyDescent="0.25">
      <c r="A3" s="1" t="s">
        <v>1</v>
      </c>
      <c r="B3" s="2">
        <f>ROUND(-0.374,10)</f>
        <v>-0.374</v>
      </c>
      <c r="C3" s="2">
        <f>ROUND(-0.375,10)</f>
        <v>-0.375</v>
      </c>
      <c r="D3" s="2">
        <f>ROUND(-0.375,10)</f>
        <v>-0.375</v>
      </c>
      <c r="E3" s="2">
        <f>ROUND(-0.399,10)</f>
        <v>-0.39900000000000002</v>
      </c>
      <c r="F3" s="2">
        <f>ROUND(-0.387,10)</f>
        <v>-0.38700000000000001</v>
      </c>
      <c r="G3" s="2">
        <f>ROUND(-0.376,10)</f>
        <v>-0.376</v>
      </c>
      <c r="H3" s="2">
        <f>ROUND(-0.376,10)</f>
        <v>-0.376</v>
      </c>
      <c r="I3" s="2">
        <f>ROUND(-0.377,10)</f>
        <v>-0.377</v>
      </c>
      <c r="J3" s="2">
        <f>ROUND(-0.405,10)</f>
        <v>-0.40500000000000003</v>
      </c>
      <c r="K3" s="2">
        <f>ROUND(-0.394,10)</f>
        <v>-0.39400000000000002</v>
      </c>
      <c r="L3" s="2">
        <f>ROUND(-0.381,10)</f>
        <v>-0.38100000000000001</v>
      </c>
      <c r="M3" s="2">
        <f>ROUND(-0.38,10)</f>
        <v>-0.38</v>
      </c>
      <c r="N3" s="2">
        <f>ROUND(-0.38,10)</f>
        <v>-0.38</v>
      </c>
      <c r="O3" s="2">
        <f>ROUND(-0.405,10)</f>
        <v>-0.40500000000000003</v>
      </c>
      <c r="P3" s="2">
        <f>ROUND(-0.393,10)</f>
        <v>-0.39300000000000002</v>
      </c>
      <c r="Q3" s="2">
        <f>ROUND(-0.38,10)</f>
        <v>-0.38</v>
      </c>
      <c r="R3" s="2">
        <f>ROUND(-0.379,10)</f>
        <v>-0.379</v>
      </c>
      <c r="S3" s="2">
        <f>ROUND(-0.368,10)</f>
        <v>-0.36799999999999999</v>
      </c>
      <c r="T3" s="2">
        <f>ROUND(-0.356,10)</f>
        <v>-0.35599999999999998</v>
      </c>
      <c r="U3" s="2">
        <f>ROUND(-0.343,10)</f>
        <v>-0.34300000000000003</v>
      </c>
      <c r="V3" s="2">
        <f>ROUND(-0.343,10)</f>
        <v>-0.34300000000000003</v>
      </c>
      <c r="W3" s="2">
        <f>ROUND(-0.343,10)</f>
        <v>-0.34300000000000003</v>
      </c>
      <c r="X3" s="2">
        <f>ROUND(-0.344,10)</f>
        <v>-0.34399999999999997</v>
      </c>
      <c r="Y3" s="2">
        <f>ROUND(-0.343,10)</f>
        <v>-0.34300000000000003</v>
      </c>
      <c r="Z3" s="2">
        <f>ROUND(-0.343,10)</f>
        <v>-0.34300000000000003</v>
      </c>
      <c r="AA3" s="2">
        <f>ROUND(-0.343,10)</f>
        <v>-0.34300000000000003</v>
      </c>
      <c r="AB3" s="2">
        <f>ROUND(-0.344,10)</f>
        <v>-0.34399999999999997</v>
      </c>
      <c r="AC3" s="2">
        <f t="shared" ref="AC3:AM3" si="2">ROUND(-0.343,10)</f>
        <v>-0.34300000000000003</v>
      </c>
      <c r="AD3" s="2">
        <f t="shared" si="2"/>
        <v>-0.34300000000000003</v>
      </c>
      <c r="AE3" s="2">
        <f t="shared" si="2"/>
        <v>-0.34300000000000003</v>
      </c>
      <c r="AF3" s="2">
        <f t="shared" si="2"/>
        <v>-0.34300000000000003</v>
      </c>
      <c r="AG3" s="2">
        <f t="shared" si="2"/>
        <v>-0.34300000000000003</v>
      </c>
      <c r="AH3" s="2">
        <f t="shared" si="2"/>
        <v>-0.34300000000000003</v>
      </c>
      <c r="AI3" s="2">
        <f t="shared" si="2"/>
        <v>-0.34300000000000003</v>
      </c>
      <c r="AJ3" s="2">
        <f t="shared" si="2"/>
        <v>-0.34300000000000003</v>
      </c>
      <c r="AK3" s="2">
        <f t="shared" si="2"/>
        <v>-0.34300000000000003</v>
      </c>
      <c r="AL3" s="2">
        <f t="shared" si="2"/>
        <v>-0.34300000000000003</v>
      </c>
      <c r="AM3" s="2">
        <f t="shared" si="2"/>
        <v>-0.34300000000000003</v>
      </c>
      <c r="AN3" s="2">
        <f>ROUND(-0.342,10)</f>
        <v>-0.34200000000000003</v>
      </c>
      <c r="AO3" s="2">
        <f>ROUND(-0.356,10)</f>
        <v>-0.35599999999999998</v>
      </c>
      <c r="AP3" s="2">
        <f>ROUND(-0.38,10)</f>
        <v>-0.38</v>
      </c>
      <c r="AQ3" s="2">
        <f>ROUND(-0.38,10)</f>
        <v>-0.38</v>
      </c>
      <c r="AR3" s="2">
        <f>ROUND(-0.38,10)</f>
        <v>-0.38</v>
      </c>
      <c r="AS3" s="2">
        <f>ROUND(-0.404,10)</f>
        <v>-0.40400000000000003</v>
      </c>
      <c r="AT3" s="2">
        <f>ROUND(-0.391,10)</f>
        <v>-0.39100000000000001</v>
      </c>
      <c r="AU3" s="2">
        <f>ROUND(-0.379,10)</f>
        <v>-0.379</v>
      </c>
      <c r="AV3" s="2">
        <f>ROUND(-0.379,10)</f>
        <v>-0.379</v>
      </c>
      <c r="AW3" s="2">
        <f>ROUND(-0.379,10)</f>
        <v>-0.379</v>
      </c>
      <c r="AX3" s="2">
        <f>ROUND(-0.405,10)</f>
        <v>-0.40500000000000003</v>
      </c>
      <c r="AY3" s="2">
        <f>ROUND(-0.393,10)</f>
        <v>-0.39300000000000002</v>
      </c>
      <c r="AZ3" s="2">
        <f>ROUND(-0.38,10)</f>
        <v>-0.38</v>
      </c>
      <c r="BA3" s="2">
        <f>ROUND(-0.38,10)</f>
        <v>-0.38</v>
      </c>
      <c r="BB3" s="2">
        <f>ROUND(-0.429,10)</f>
        <v>-0.42899999999999999</v>
      </c>
      <c r="BC3" s="2">
        <f>ROUND(-0.416,10)</f>
        <v>-0.41599999999999998</v>
      </c>
      <c r="BD3" s="2">
        <f>ROUND(-0.404,10)</f>
        <v>-0.40400000000000003</v>
      </c>
      <c r="BE3" s="2">
        <f>ROUND(-0.391,10)</f>
        <v>-0.39100000000000001</v>
      </c>
      <c r="BF3" s="2">
        <f>ROUND(-0.379,10)</f>
        <v>-0.379</v>
      </c>
      <c r="BG3" s="2">
        <f>ROUND(-0.379,10)</f>
        <v>-0.379</v>
      </c>
      <c r="BH3" s="2">
        <f>ROUND(-0.405,10)</f>
        <v>-0.40500000000000003</v>
      </c>
      <c r="BI3" s="2">
        <f>ROUND(-0.393,10)</f>
        <v>-0.39300000000000002</v>
      </c>
      <c r="BJ3" s="2">
        <f>ROUND(-0.393,10)</f>
        <v>-0.39300000000000002</v>
      </c>
      <c r="BK3" s="2">
        <f>ROUND(-0.368,10)</f>
        <v>-0.36799999999999999</v>
      </c>
      <c r="BL3" s="2">
        <f>ROUND(-0.367,10)</f>
        <v>-0.36699999999999999</v>
      </c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</row>
    <row r="4" spans="1:161" x14ac:dyDescent="0.25">
      <c r="A4" s="1" t="s">
        <v>2</v>
      </c>
      <c r="B4" s="2">
        <f>ROUND(-0.31,10)</f>
        <v>-0.31</v>
      </c>
      <c r="C4" s="2">
        <f>ROUND(-0.312,10)</f>
        <v>-0.312</v>
      </c>
      <c r="D4" s="2">
        <f>ROUND(-0.309,10)</f>
        <v>-0.309</v>
      </c>
      <c r="E4" s="2">
        <f>ROUND(-0.31,10)</f>
        <v>-0.31</v>
      </c>
      <c r="F4" s="2">
        <f>ROUND(-0.308,10)</f>
        <v>-0.308</v>
      </c>
      <c r="G4" s="2">
        <f>ROUND(-0.308,10)</f>
        <v>-0.308</v>
      </c>
      <c r="H4" s="2">
        <f>ROUND(-0.311,10)</f>
        <v>-0.311</v>
      </c>
      <c r="I4" s="2">
        <f>ROUND(-0.308,10)</f>
        <v>-0.308</v>
      </c>
      <c r="J4" s="2">
        <f>ROUND(-0.308,10)</f>
        <v>-0.308</v>
      </c>
      <c r="K4" s="2">
        <f>ROUND(-0.308,10)</f>
        <v>-0.308</v>
      </c>
      <c r="L4" s="2">
        <f>ROUND(-0.308,10)</f>
        <v>-0.308</v>
      </c>
      <c r="M4" s="2">
        <f>ROUND(-0.315,10)</f>
        <v>-0.315</v>
      </c>
      <c r="N4" s="2">
        <f>ROUND(-0.311,10)</f>
        <v>-0.311</v>
      </c>
      <c r="O4" s="2">
        <f>ROUND(-0.308,10)</f>
        <v>-0.308</v>
      </c>
      <c r="P4" s="2">
        <f>ROUND(-0.308,10)</f>
        <v>-0.308</v>
      </c>
      <c r="Q4" s="2">
        <f>ROUND(-0.308,10)</f>
        <v>-0.308</v>
      </c>
      <c r="R4" s="2">
        <f>ROUND(-0.309,10)</f>
        <v>-0.309</v>
      </c>
      <c r="S4" s="2">
        <f>ROUND(-0.307,10)</f>
        <v>-0.307</v>
      </c>
      <c r="T4" s="2">
        <f>ROUND(-0.307,10)</f>
        <v>-0.307</v>
      </c>
      <c r="U4" s="2">
        <f>ROUND(-0.303,10)</f>
        <v>-0.30299999999999999</v>
      </c>
      <c r="V4" s="2">
        <f>ROUND(-0.308,10)</f>
        <v>-0.308</v>
      </c>
      <c r="W4" s="2">
        <f>ROUND(-0.311,10)</f>
        <v>-0.311</v>
      </c>
      <c r="X4" s="2">
        <f>ROUND(-0.308,10)</f>
        <v>-0.308</v>
      </c>
      <c r="Y4" s="2">
        <f>ROUND(-0.304,10)</f>
        <v>-0.30399999999999999</v>
      </c>
      <c r="Z4" s="2">
        <f>ROUND(-0.305,10)</f>
        <v>-0.30499999999999999</v>
      </c>
      <c r="AA4" s="2">
        <f>ROUND(-0.305,10)</f>
        <v>-0.30499999999999999</v>
      </c>
      <c r="AB4" s="2">
        <f>ROUND(-0.311,10)</f>
        <v>-0.311</v>
      </c>
      <c r="AC4" s="2">
        <f>ROUND(-0.308,10)</f>
        <v>-0.308</v>
      </c>
      <c r="AD4" s="2">
        <f>ROUND(-0.305,10)</f>
        <v>-0.30499999999999999</v>
      </c>
      <c r="AE4" s="2">
        <f>ROUND(-0.305,10)</f>
        <v>-0.30499999999999999</v>
      </c>
      <c r="AF4" s="2">
        <f>ROUND(-0.305,10)</f>
        <v>-0.30499999999999999</v>
      </c>
      <c r="AG4" s="2">
        <f>ROUND(-0.311,10)</f>
        <v>-0.311</v>
      </c>
      <c r="AH4" s="2">
        <f>ROUND(-0.308,10)</f>
        <v>-0.308</v>
      </c>
      <c r="AI4" s="2">
        <f>ROUND(-0.305,10)</f>
        <v>-0.30499999999999999</v>
      </c>
      <c r="AJ4" s="2">
        <f>ROUND(-0.305,10)</f>
        <v>-0.30499999999999999</v>
      </c>
      <c r="AK4" s="2">
        <f>ROUND(-0.305,10)</f>
        <v>-0.30499999999999999</v>
      </c>
      <c r="AL4" s="2">
        <f>ROUND(-0.313,10)</f>
        <v>-0.313</v>
      </c>
      <c r="AM4" s="2">
        <f>ROUND(-0.31,10)</f>
        <v>-0.31</v>
      </c>
      <c r="AN4" s="2">
        <f>ROUND(-0.306,10)</f>
        <v>-0.30599999999999999</v>
      </c>
      <c r="AO4" s="2">
        <f>ROUND(-0.317,10)</f>
        <v>-0.317</v>
      </c>
      <c r="AP4" s="2">
        <f>ROUND(-0.324,10)</f>
        <v>-0.32400000000000001</v>
      </c>
      <c r="AQ4" s="2">
        <f>ROUND(-0.316,10)</f>
        <v>-0.316</v>
      </c>
      <c r="AR4" s="2">
        <f>ROUND(-0.317,10)</f>
        <v>-0.317</v>
      </c>
      <c r="AS4" s="2">
        <f>ROUND(-0.316,10)</f>
        <v>-0.316</v>
      </c>
      <c r="AT4" s="2">
        <f>ROUND(-0.315,10)</f>
        <v>-0.315</v>
      </c>
      <c r="AU4" s="2">
        <f>ROUND(-0.322,10)</f>
        <v>-0.32200000000000001</v>
      </c>
      <c r="AV4" s="2">
        <f>ROUND(-0.315,10)</f>
        <v>-0.315</v>
      </c>
      <c r="AW4" s="2">
        <f>ROUND(-0.315,10)</f>
        <v>-0.315</v>
      </c>
      <c r="AX4" s="2">
        <f>ROUND(-0.315,10)</f>
        <v>-0.315</v>
      </c>
      <c r="AY4" s="2">
        <f>ROUND(-0.316,10)</f>
        <v>-0.316</v>
      </c>
      <c r="AZ4" s="2">
        <f>ROUND(-0.324,10)</f>
        <v>-0.32400000000000001</v>
      </c>
      <c r="BA4" s="2">
        <f>ROUND(-0.316,10)</f>
        <v>-0.316</v>
      </c>
      <c r="BB4" s="2">
        <f>ROUND(-0.316,10)</f>
        <v>-0.316</v>
      </c>
      <c r="BC4" s="2">
        <f>ROUND(-0.317,10)</f>
        <v>-0.317</v>
      </c>
      <c r="BD4" s="2">
        <f>ROUND(-0.317,10)</f>
        <v>-0.317</v>
      </c>
      <c r="BE4" s="2">
        <f>ROUND(-0.323,10)</f>
        <v>-0.32300000000000001</v>
      </c>
      <c r="BF4" s="2">
        <f>ROUND(-0.316,10)</f>
        <v>-0.316</v>
      </c>
      <c r="BG4" s="2">
        <f>ROUND(-0.316,10)</f>
        <v>-0.316</v>
      </c>
      <c r="BH4" s="2">
        <f>ROUND(-0.317,10)</f>
        <v>-0.317</v>
      </c>
      <c r="BI4" s="2">
        <f>ROUND(-0.316,10)</f>
        <v>-0.316</v>
      </c>
      <c r="BJ4" s="2">
        <f>ROUND(-0.312,10)</f>
        <v>-0.312</v>
      </c>
      <c r="BK4" s="2">
        <f>ROUND(-0.314,10)</f>
        <v>-0.314</v>
      </c>
      <c r="BL4" s="2">
        <f>ROUND(-0.314,10)</f>
        <v>-0.314</v>
      </c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</row>
    <row r="5" spans="1:161" x14ac:dyDescent="0.25">
      <c r="A5" s="1" t="s">
        <v>3</v>
      </c>
      <c r="B5" s="2">
        <f>ROUND(-0.239,10)</f>
        <v>-0.23899999999999999</v>
      </c>
      <c r="C5" s="2">
        <f>ROUND(-0.24,10)</f>
        <v>-0.24</v>
      </c>
      <c r="D5" s="2">
        <f>ROUND(-0.238,10)</f>
        <v>-0.23799999999999999</v>
      </c>
      <c r="E5" s="2">
        <f>ROUND(-0.237,10)</f>
        <v>-0.23699999999999999</v>
      </c>
      <c r="F5" s="2">
        <f>ROUND(-0.237,10)</f>
        <v>-0.23699999999999999</v>
      </c>
      <c r="G5" s="2">
        <f>ROUND(-0.237,10)</f>
        <v>-0.23699999999999999</v>
      </c>
      <c r="H5" s="2">
        <f>ROUND(-0.239,10)</f>
        <v>-0.23899999999999999</v>
      </c>
      <c r="I5" s="2">
        <f>ROUND(-0.237,10)</f>
        <v>-0.23699999999999999</v>
      </c>
      <c r="J5" s="2">
        <f>ROUND(-0.237,10)</f>
        <v>-0.23699999999999999</v>
      </c>
      <c r="K5" s="2">
        <f>ROUND(-0.237,10)</f>
        <v>-0.23699999999999999</v>
      </c>
      <c r="L5" s="2">
        <f>ROUND(-0.237,10)</f>
        <v>-0.23699999999999999</v>
      </c>
      <c r="M5" s="2">
        <f>ROUND(-0.239,10)</f>
        <v>-0.23899999999999999</v>
      </c>
      <c r="N5" s="2">
        <f>ROUND(-0.236,10)</f>
        <v>-0.23599999999999999</v>
      </c>
      <c r="O5" s="2">
        <f>ROUND(-0.237,10)</f>
        <v>-0.23699999999999999</v>
      </c>
      <c r="P5" s="2">
        <f>ROUND(-0.238,10)</f>
        <v>-0.23799999999999999</v>
      </c>
      <c r="Q5" s="2">
        <f>ROUND(-0.238,10)</f>
        <v>-0.23799999999999999</v>
      </c>
      <c r="R5" s="2">
        <f>ROUND(-0.239,10)</f>
        <v>-0.23899999999999999</v>
      </c>
      <c r="S5" s="2">
        <f>ROUND(-0.238,10)</f>
        <v>-0.23799999999999999</v>
      </c>
      <c r="T5" s="2">
        <f>ROUND(-0.238,10)</f>
        <v>-0.23799999999999999</v>
      </c>
      <c r="U5" s="2">
        <f>ROUND(-0.238,10)</f>
        <v>-0.23799999999999999</v>
      </c>
      <c r="V5" s="2">
        <f>ROUND(-0.237,10)</f>
        <v>-0.23699999999999999</v>
      </c>
      <c r="W5" s="2">
        <f>ROUND(-0.239,10)</f>
        <v>-0.23899999999999999</v>
      </c>
      <c r="X5" s="2">
        <f>ROUND(-0.236,10)</f>
        <v>-0.23599999999999999</v>
      </c>
      <c r="Y5" s="2">
        <f>ROUND(-0.236,10)</f>
        <v>-0.23599999999999999</v>
      </c>
      <c r="Z5" s="2">
        <f>ROUND(-0.235,10)</f>
        <v>-0.23499999999999999</v>
      </c>
      <c r="AA5" s="2">
        <f>ROUND(-0.235,10)</f>
        <v>-0.23499999999999999</v>
      </c>
      <c r="AB5" s="2">
        <f>ROUND(-0.236,10)</f>
        <v>-0.23599999999999999</v>
      </c>
      <c r="AC5" s="2">
        <f>ROUND(-0.234,10)</f>
        <v>-0.23400000000000001</v>
      </c>
      <c r="AD5" s="2">
        <f>ROUND(-0.233,10)</f>
        <v>-0.23300000000000001</v>
      </c>
      <c r="AE5" s="2">
        <f>ROUND(-0.232,10)</f>
        <v>-0.23200000000000001</v>
      </c>
      <c r="AF5" s="2">
        <f>ROUND(-0.232,10)</f>
        <v>-0.23200000000000001</v>
      </c>
      <c r="AG5" s="2">
        <f>ROUND(-0.234,10)</f>
        <v>-0.23400000000000001</v>
      </c>
      <c r="AH5" s="2">
        <f>ROUND(-0.233,10)</f>
        <v>-0.23300000000000001</v>
      </c>
      <c r="AI5" s="2">
        <f>ROUND(-0.233,10)</f>
        <v>-0.23300000000000001</v>
      </c>
      <c r="AJ5" s="2">
        <f>ROUND(-0.233,10)</f>
        <v>-0.23300000000000001</v>
      </c>
      <c r="AK5" s="2">
        <f>ROUND(-0.232,10)</f>
        <v>-0.23200000000000001</v>
      </c>
      <c r="AL5" s="2">
        <f>ROUND(-0.234,10)</f>
        <v>-0.23400000000000001</v>
      </c>
      <c r="AM5" s="2">
        <f>ROUND(-0.232,10)</f>
        <v>-0.23200000000000001</v>
      </c>
      <c r="AN5" s="2">
        <f>ROUND(-0.231,10)</f>
        <v>-0.23100000000000001</v>
      </c>
      <c r="AO5" s="2">
        <f>ROUND(-0.234,10)</f>
        <v>-0.23400000000000001</v>
      </c>
      <c r="AP5" s="2">
        <f>ROUND(-0.235,10)</f>
        <v>-0.23499999999999999</v>
      </c>
      <c r="AQ5" s="2">
        <f>ROUND(-0.234,10)</f>
        <v>-0.23400000000000001</v>
      </c>
      <c r="AR5" s="2">
        <f>ROUND(-0.235,10)</f>
        <v>-0.23499999999999999</v>
      </c>
      <c r="AS5" s="2">
        <f>ROUND(-0.235,10)</f>
        <v>-0.23499999999999999</v>
      </c>
      <c r="AT5" s="2">
        <f>ROUND(-0.239,10)</f>
        <v>-0.23899999999999999</v>
      </c>
      <c r="AU5" s="2">
        <f>ROUND(-0.238,10)</f>
        <v>-0.23799999999999999</v>
      </c>
      <c r="AV5" s="2">
        <f>ROUND(-0.236,10)</f>
        <v>-0.23599999999999999</v>
      </c>
      <c r="AW5" s="2">
        <f>ROUND(-0.237,10)</f>
        <v>-0.23699999999999999</v>
      </c>
      <c r="AX5" s="2">
        <f>ROUND(-0.237,10)</f>
        <v>-0.23699999999999999</v>
      </c>
      <c r="AY5" s="2">
        <f>ROUND(-0.239,10)</f>
        <v>-0.23899999999999999</v>
      </c>
      <c r="AZ5" s="2">
        <f>ROUND(-0.238,10)</f>
        <v>-0.23799999999999999</v>
      </c>
      <c r="BA5" s="2">
        <f>ROUND(-0.237,10)</f>
        <v>-0.23699999999999999</v>
      </c>
      <c r="BB5" s="2">
        <f>ROUND(-0.237,10)</f>
        <v>-0.23699999999999999</v>
      </c>
      <c r="BC5" s="2">
        <f>ROUND(-0.236,10)</f>
        <v>-0.23599999999999999</v>
      </c>
      <c r="BD5" s="2">
        <f>ROUND(-0.24,10)</f>
        <v>-0.24</v>
      </c>
      <c r="BE5" s="2">
        <f>ROUND(-0.237,10)</f>
        <v>-0.23699999999999999</v>
      </c>
      <c r="BF5" s="2">
        <f>ROUND(-0.234,10)</f>
        <v>-0.23400000000000001</v>
      </c>
      <c r="BG5" s="2">
        <f>ROUND(-0.233,10)</f>
        <v>-0.23300000000000001</v>
      </c>
      <c r="BH5" s="2">
        <f>ROUND(-0.233,10)</f>
        <v>-0.23300000000000001</v>
      </c>
      <c r="BI5" s="2">
        <f>ROUND(-0.236,10)</f>
        <v>-0.23599999999999999</v>
      </c>
      <c r="BJ5" s="2">
        <f>ROUND(-0.233,10)</f>
        <v>-0.23300000000000001</v>
      </c>
      <c r="BK5" s="2">
        <f>ROUND(-0.232,10)</f>
        <v>-0.23200000000000001</v>
      </c>
      <c r="BL5" s="2">
        <f>ROUND(-0.232,10)</f>
        <v>-0.23200000000000001</v>
      </c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</row>
    <row r="6" spans="1:161" x14ac:dyDescent="0.25">
      <c r="A6" s="1" t="s">
        <v>4</v>
      </c>
      <c r="B6" s="2">
        <f>ROUND(-0.123,10)</f>
        <v>-0.123</v>
      </c>
      <c r="C6" s="2">
        <f>ROUND(-0.121,10)</f>
        <v>-0.121</v>
      </c>
      <c r="D6" s="2">
        <f>ROUND(-0.121,10)</f>
        <v>-0.121</v>
      </c>
      <c r="E6" s="2">
        <f>ROUND(-0.121,10)</f>
        <v>-0.121</v>
      </c>
      <c r="F6" s="2">
        <f>ROUND(-0.12,10)</f>
        <v>-0.12</v>
      </c>
      <c r="G6" s="2">
        <f>ROUND(-0.12,10)</f>
        <v>-0.12</v>
      </c>
      <c r="H6" s="2">
        <f>ROUND(-0.12,10)</f>
        <v>-0.12</v>
      </c>
      <c r="I6" s="2">
        <f>ROUND(-0.119,10)</f>
        <v>-0.11899999999999999</v>
      </c>
      <c r="J6" s="2">
        <f>ROUND(-0.12,10)</f>
        <v>-0.12</v>
      </c>
      <c r="K6" s="2">
        <f>ROUND(-0.119,10)</f>
        <v>-0.11899999999999999</v>
      </c>
      <c r="L6" s="2">
        <f>ROUND(-0.119,10)</f>
        <v>-0.11899999999999999</v>
      </c>
      <c r="M6" s="2">
        <f>ROUND(-0.12,10)</f>
        <v>-0.12</v>
      </c>
      <c r="N6" s="2">
        <f>ROUND(-0.118,10)</f>
        <v>-0.11799999999999999</v>
      </c>
      <c r="O6" s="2">
        <f>ROUND(-0.117,10)</f>
        <v>-0.11700000000000001</v>
      </c>
      <c r="P6" s="2">
        <f>ROUND(-0.117,10)</f>
        <v>-0.11700000000000001</v>
      </c>
      <c r="Q6" s="2">
        <f>ROUND(-0.118,10)</f>
        <v>-0.11799999999999999</v>
      </c>
      <c r="R6" s="2">
        <f>ROUND(-0.117,10)</f>
        <v>-0.11700000000000001</v>
      </c>
      <c r="S6" s="2">
        <f>ROUND(-0.116,10)</f>
        <v>-0.11600000000000001</v>
      </c>
      <c r="T6" s="2">
        <f>ROUND(-0.114,10)</f>
        <v>-0.114</v>
      </c>
      <c r="U6" s="2">
        <f>ROUND(-0.111,10)</f>
        <v>-0.111</v>
      </c>
      <c r="V6" s="2">
        <f>ROUND(-0.111,10)</f>
        <v>-0.111</v>
      </c>
      <c r="W6" s="2">
        <f>ROUND(-0.111,10)</f>
        <v>-0.111</v>
      </c>
      <c r="X6" s="2">
        <f>ROUND(-0.112,10)</f>
        <v>-0.112</v>
      </c>
      <c r="Y6" s="2">
        <f>ROUND(-0.111,10)</f>
        <v>-0.111</v>
      </c>
      <c r="Z6" s="2">
        <f>ROUND(-0.111,10)</f>
        <v>-0.111</v>
      </c>
      <c r="AA6" s="2">
        <f>ROUND(-0.11,10)</f>
        <v>-0.11</v>
      </c>
      <c r="AB6" s="2">
        <f>ROUND(-0.11,10)</f>
        <v>-0.11</v>
      </c>
      <c r="AC6" s="2">
        <f>ROUND(-0.111,10)</f>
        <v>-0.111</v>
      </c>
      <c r="AD6" s="2">
        <f>ROUND(-0.111,10)</f>
        <v>-0.111</v>
      </c>
      <c r="AE6" s="2">
        <f>ROUND(-0.112,10)</f>
        <v>-0.112</v>
      </c>
      <c r="AF6" s="2">
        <f t="shared" ref="AF6:AV6" si="3">ROUND(-0.11,10)</f>
        <v>-0.11</v>
      </c>
      <c r="AG6" s="2">
        <f t="shared" si="3"/>
        <v>-0.11</v>
      </c>
      <c r="AH6" s="2">
        <f t="shared" si="3"/>
        <v>-0.11</v>
      </c>
      <c r="AI6" s="2">
        <f t="shared" si="3"/>
        <v>-0.11</v>
      </c>
      <c r="AJ6" s="2">
        <f t="shared" si="3"/>
        <v>-0.11</v>
      </c>
      <c r="AK6" s="2">
        <f t="shared" si="3"/>
        <v>-0.11</v>
      </c>
      <c r="AL6" s="2">
        <f t="shared" si="3"/>
        <v>-0.11</v>
      </c>
      <c r="AM6" s="2">
        <f t="shared" si="3"/>
        <v>-0.11</v>
      </c>
      <c r="AN6" s="2">
        <f t="shared" si="3"/>
        <v>-0.11</v>
      </c>
      <c r="AO6" s="2">
        <f t="shared" si="3"/>
        <v>-0.11</v>
      </c>
      <c r="AP6" s="2">
        <f t="shared" si="3"/>
        <v>-0.11</v>
      </c>
      <c r="AQ6" s="2">
        <f t="shared" si="3"/>
        <v>-0.11</v>
      </c>
      <c r="AR6" s="2">
        <f t="shared" si="3"/>
        <v>-0.11</v>
      </c>
      <c r="AS6" s="2">
        <f t="shared" si="3"/>
        <v>-0.11</v>
      </c>
      <c r="AT6" s="2">
        <f t="shared" si="3"/>
        <v>-0.11</v>
      </c>
      <c r="AU6" s="2">
        <f t="shared" si="3"/>
        <v>-0.11</v>
      </c>
      <c r="AV6" s="2">
        <f t="shared" si="3"/>
        <v>-0.11</v>
      </c>
      <c r="AW6" s="2">
        <f>ROUND(-0.111,10)</f>
        <v>-0.111</v>
      </c>
      <c r="AX6" s="2">
        <f>ROUND(-0.11,10)</f>
        <v>-0.11</v>
      </c>
      <c r="AY6" s="2">
        <f>ROUND(-0.11,10)</f>
        <v>-0.11</v>
      </c>
      <c r="AZ6" s="2">
        <f t="shared" ref="AZ6:BE6" si="4">ROUND(-0.111,10)</f>
        <v>-0.111</v>
      </c>
      <c r="BA6" s="2">
        <f t="shared" si="4"/>
        <v>-0.111</v>
      </c>
      <c r="BB6" s="2">
        <f t="shared" si="4"/>
        <v>-0.111</v>
      </c>
      <c r="BC6" s="2">
        <f t="shared" si="4"/>
        <v>-0.111</v>
      </c>
      <c r="BD6" s="2">
        <f t="shared" si="4"/>
        <v>-0.111</v>
      </c>
      <c r="BE6" s="2">
        <f t="shared" si="4"/>
        <v>-0.111</v>
      </c>
      <c r="BF6" s="2">
        <f>ROUND(-0.11,10)</f>
        <v>-0.11</v>
      </c>
      <c r="BG6" s="2">
        <f>ROUND(-0.11,10)</f>
        <v>-0.11</v>
      </c>
      <c r="BH6" s="2">
        <f>ROUND(-0.11,10)</f>
        <v>-0.11</v>
      </c>
      <c r="BI6" s="2">
        <f>ROUND(-0.11,10)</f>
        <v>-0.11</v>
      </c>
      <c r="BJ6" s="2">
        <f>ROUND(-0.111,10)</f>
        <v>-0.111</v>
      </c>
      <c r="BK6" s="2">
        <f>ROUND(-0.114,10)</f>
        <v>-0.114</v>
      </c>
      <c r="BL6" s="2">
        <f>ROUND(-0.114,10)</f>
        <v>-0.114</v>
      </c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6"/>
  <sheetViews>
    <sheetView workbookViewId="0"/>
  </sheetViews>
  <sheetFormatPr baseColWidth="10" defaultColWidth="9.140625" defaultRowHeight="15" x14ac:dyDescent="0.25"/>
  <cols>
    <col min="2" max="161" width="12.85546875" bestFit="1" customWidth="1"/>
  </cols>
  <sheetData>
    <row r="1" spans="1:161" ht="24.95" customHeight="1" x14ac:dyDescent="0.25">
      <c r="A1" s="3"/>
      <c r="B1" s="4">
        <v>43467</v>
      </c>
      <c r="C1" s="4">
        <v>43468</v>
      </c>
      <c r="D1" s="4">
        <v>43469</v>
      </c>
      <c r="E1" s="4">
        <v>43472</v>
      </c>
      <c r="F1" s="4">
        <v>43473</v>
      </c>
      <c r="G1" s="4">
        <v>43474</v>
      </c>
      <c r="H1" s="4">
        <v>43475</v>
      </c>
      <c r="I1" s="4">
        <v>43476</v>
      </c>
      <c r="J1" s="4">
        <v>43479</v>
      </c>
      <c r="K1" s="4">
        <v>43480</v>
      </c>
      <c r="L1" s="4">
        <v>43481</v>
      </c>
      <c r="M1" s="4">
        <v>43482</v>
      </c>
      <c r="N1" s="4">
        <v>43483</v>
      </c>
      <c r="O1" s="4">
        <v>43486</v>
      </c>
      <c r="P1" s="4">
        <v>43487</v>
      </c>
      <c r="Q1" s="4">
        <v>43488</v>
      </c>
      <c r="R1" s="4">
        <v>43489</v>
      </c>
      <c r="S1" s="4">
        <v>43490</v>
      </c>
      <c r="T1" s="4">
        <v>43493</v>
      </c>
      <c r="U1" s="4">
        <v>43494</v>
      </c>
      <c r="V1" s="4">
        <v>43495</v>
      </c>
      <c r="W1" s="4">
        <v>43496</v>
      </c>
      <c r="X1" s="4">
        <v>43497</v>
      </c>
      <c r="Y1" s="4">
        <v>43500</v>
      </c>
      <c r="Z1" s="4">
        <v>43501</v>
      </c>
      <c r="AA1" s="4">
        <v>43502</v>
      </c>
      <c r="AB1" s="4">
        <v>43503</v>
      </c>
      <c r="AC1" s="4">
        <v>43504</v>
      </c>
      <c r="AD1" s="4">
        <v>43507</v>
      </c>
      <c r="AE1" s="4">
        <v>43508</v>
      </c>
      <c r="AF1" s="4">
        <v>43509</v>
      </c>
      <c r="AG1" s="4">
        <v>43510</v>
      </c>
      <c r="AH1" s="4">
        <v>43511</v>
      </c>
      <c r="AI1" s="4">
        <v>43514</v>
      </c>
      <c r="AJ1" s="4">
        <v>43515</v>
      </c>
      <c r="AK1" s="4">
        <v>43516</v>
      </c>
      <c r="AL1" s="4">
        <v>43517</v>
      </c>
      <c r="AM1" s="4">
        <v>43518</v>
      </c>
      <c r="AN1" s="4">
        <v>43521</v>
      </c>
      <c r="AO1" s="4">
        <v>43522</v>
      </c>
      <c r="AP1" s="4">
        <v>43523</v>
      </c>
      <c r="AQ1" s="4">
        <v>43524</v>
      </c>
      <c r="AR1" s="4">
        <v>43525</v>
      </c>
      <c r="AS1" s="4">
        <v>43528</v>
      </c>
      <c r="AT1" s="4">
        <v>43529</v>
      </c>
      <c r="AU1" s="4">
        <v>43530</v>
      </c>
      <c r="AV1" s="4">
        <v>43531</v>
      </c>
      <c r="AW1" s="4">
        <v>43532</v>
      </c>
      <c r="AX1" s="4">
        <v>43535</v>
      </c>
      <c r="AY1" s="4">
        <v>43536</v>
      </c>
      <c r="AZ1" s="4">
        <v>43537</v>
      </c>
      <c r="BA1" s="4">
        <v>43538</v>
      </c>
      <c r="BB1" s="4">
        <v>43539</v>
      </c>
      <c r="BC1" s="4">
        <v>43542</v>
      </c>
      <c r="BD1" s="4">
        <v>43543</v>
      </c>
      <c r="BE1" s="4">
        <v>43544</v>
      </c>
      <c r="BF1" s="4">
        <v>43545</v>
      </c>
      <c r="BG1" s="4">
        <v>43546</v>
      </c>
      <c r="BH1" s="4">
        <v>43549</v>
      </c>
      <c r="BI1" s="4">
        <v>43550</v>
      </c>
      <c r="BJ1" s="4">
        <v>43551</v>
      </c>
      <c r="BK1" s="4">
        <v>43552</v>
      </c>
      <c r="BL1" s="4">
        <v>43553</v>
      </c>
      <c r="BM1" s="4">
        <v>43556</v>
      </c>
      <c r="BN1" s="4">
        <v>43557</v>
      </c>
      <c r="BO1" s="4">
        <v>43558</v>
      </c>
      <c r="BP1" s="4">
        <v>43559</v>
      </c>
      <c r="BQ1" s="4">
        <v>43560</v>
      </c>
      <c r="BR1" s="4">
        <v>43563</v>
      </c>
      <c r="BS1" s="4">
        <v>43564</v>
      </c>
      <c r="BT1" s="4">
        <v>43565</v>
      </c>
      <c r="BU1" s="4">
        <v>43566</v>
      </c>
      <c r="BV1" s="4">
        <v>43567</v>
      </c>
      <c r="BW1" s="4">
        <v>43570</v>
      </c>
      <c r="BX1" s="4">
        <v>43571</v>
      </c>
      <c r="BY1" s="4">
        <v>43572</v>
      </c>
      <c r="BZ1" s="4">
        <v>43573</v>
      </c>
      <c r="CA1" s="4">
        <v>43578</v>
      </c>
      <c r="CB1" s="4">
        <v>43579</v>
      </c>
      <c r="CC1" s="4">
        <v>43580</v>
      </c>
      <c r="CD1" s="4">
        <v>43581</v>
      </c>
      <c r="CE1" s="4">
        <v>43584</v>
      </c>
      <c r="CF1" s="4">
        <v>43585</v>
      </c>
      <c r="CG1" s="4">
        <v>43587</v>
      </c>
      <c r="CH1" s="4">
        <v>43588</v>
      </c>
      <c r="CI1" s="4">
        <v>43591</v>
      </c>
      <c r="CJ1" s="4">
        <v>43592</v>
      </c>
      <c r="CK1" s="4">
        <v>43593</v>
      </c>
      <c r="CL1" s="4">
        <v>43594</v>
      </c>
      <c r="CM1" s="4">
        <v>43595</v>
      </c>
      <c r="CN1" s="4">
        <v>43598</v>
      </c>
      <c r="CO1" s="4">
        <v>43599</v>
      </c>
      <c r="CP1" s="4">
        <v>43600</v>
      </c>
      <c r="CQ1" s="4">
        <v>43601</v>
      </c>
      <c r="CR1" s="4">
        <v>43602</v>
      </c>
      <c r="CS1" s="4">
        <v>43605</v>
      </c>
      <c r="CT1" s="4">
        <v>43606</v>
      </c>
      <c r="CU1" s="4">
        <v>43607</v>
      </c>
      <c r="CV1" s="4">
        <v>43608</v>
      </c>
      <c r="CW1" s="4">
        <v>43609</v>
      </c>
      <c r="CX1" s="4">
        <v>43612</v>
      </c>
      <c r="CY1" s="4">
        <v>43613</v>
      </c>
      <c r="CZ1" s="4">
        <v>43614</v>
      </c>
      <c r="DA1" s="4">
        <v>43615</v>
      </c>
      <c r="DB1" s="4">
        <v>43616</v>
      </c>
      <c r="DC1" s="4">
        <v>43619</v>
      </c>
      <c r="DD1" s="4">
        <v>43620</v>
      </c>
      <c r="DE1" s="4">
        <v>43621</v>
      </c>
      <c r="DF1" s="4">
        <v>43622</v>
      </c>
      <c r="DG1" s="4">
        <v>43623</v>
      </c>
      <c r="DH1" s="4">
        <v>43626</v>
      </c>
      <c r="DI1" s="4">
        <v>43627</v>
      </c>
      <c r="DJ1" s="4">
        <v>43628</v>
      </c>
      <c r="DK1" s="4">
        <v>43629</v>
      </c>
      <c r="DL1" s="4">
        <v>43630</v>
      </c>
      <c r="DM1" s="4">
        <v>43633</v>
      </c>
      <c r="DN1" s="4">
        <v>43634</v>
      </c>
      <c r="DO1" s="4">
        <v>43635</v>
      </c>
      <c r="DP1" s="4">
        <v>43636</v>
      </c>
      <c r="DQ1" s="4">
        <v>43637</v>
      </c>
      <c r="DR1" s="4">
        <v>43640</v>
      </c>
      <c r="DS1" s="4">
        <v>43641</v>
      </c>
      <c r="DT1" s="4">
        <v>43642</v>
      </c>
      <c r="DU1" s="4">
        <v>43643</v>
      </c>
      <c r="DV1" s="4">
        <v>43644</v>
      </c>
      <c r="DW1" s="4">
        <v>43647</v>
      </c>
      <c r="DX1" s="4">
        <v>43648</v>
      </c>
      <c r="DY1" s="4">
        <v>43649</v>
      </c>
      <c r="DZ1" s="4">
        <v>43650</v>
      </c>
      <c r="EA1" s="4">
        <v>43651</v>
      </c>
      <c r="EB1" s="4">
        <v>43654</v>
      </c>
      <c r="EC1" s="4">
        <v>43655</v>
      </c>
      <c r="ED1" s="4">
        <v>43656</v>
      </c>
      <c r="EE1" s="4">
        <v>43657</v>
      </c>
      <c r="EF1" s="4">
        <v>43658</v>
      </c>
      <c r="EG1" s="4">
        <v>43661</v>
      </c>
      <c r="EH1" s="4">
        <v>43662</v>
      </c>
      <c r="EI1" s="4">
        <v>43663</v>
      </c>
      <c r="EJ1" s="4">
        <v>43664</v>
      </c>
      <c r="EK1" s="4">
        <v>43665</v>
      </c>
      <c r="EL1" s="4">
        <v>43668</v>
      </c>
      <c r="EM1" s="4">
        <v>43669</v>
      </c>
      <c r="EN1" s="4">
        <v>43670</v>
      </c>
      <c r="EO1" s="4">
        <v>43671</v>
      </c>
      <c r="EP1" s="4">
        <v>43672</v>
      </c>
      <c r="EQ1" s="4">
        <v>43675</v>
      </c>
      <c r="ER1" s="4">
        <v>43676</v>
      </c>
      <c r="ES1" s="4">
        <v>43677</v>
      </c>
      <c r="ET1" s="4">
        <v>43678</v>
      </c>
      <c r="EU1" s="4">
        <v>43679</v>
      </c>
      <c r="EV1" s="4">
        <v>43682</v>
      </c>
      <c r="EW1" s="4">
        <v>43683</v>
      </c>
      <c r="EX1" s="4">
        <v>43684</v>
      </c>
      <c r="EY1" s="4">
        <v>43685</v>
      </c>
      <c r="EZ1" s="4">
        <v>43686</v>
      </c>
      <c r="FA1" s="4">
        <v>43689</v>
      </c>
      <c r="FB1" s="4">
        <v>43690</v>
      </c>
      <c r="FC1" s="4">
        <v>43691</v>
      </c>
      <c r="FD1" s="4">
        <v>43692</v>
      </c>
      <c r="FE1" s="4">
        <v>43693</v>
      </c>
    </row>
    <row r="2" spans="1:161" x14ac:dyDescent="0.25">
      <c r="A2" s="1" t="s">
        <v>0</v>
      </c>
      <c r="B2" s="2">
        <f>ROUND(-0.377,10)</f>
        <v>-0.377</v>
      </c>
      <c r="C2" s="2">
        <f>ROUND(-0.377,10)</f>
        <v>-0.377</v>
      </c>
      <c r="D2" s="2">
        <f>ROUND(-0.378,10)</f>
        <v>-0.378</v>
      </c>
      <c r="E2" s="2">
        <f>ROUND(-0.378,10)</f>
        <v>-0.378</v>
      </c>
      <c r="F2" s="2">
        <f>ROUND(-0.377,10)</f>
        <v>-0.377</v>
      </c>
      <c r="G2" s="2">
        <f>ROUND(-0.379,10)</f>
        <v>-0.379</v>
      </c>
      <c r="H2" s="2">
        <f>ROUND(-0.379,10)</f>
        <v>-0.379</v>
      </c>
      <c r="I2" s="2">
        <f>ROUND(-0.38,10)</f>
        <v>-0.38</v>
      </c>
      <c r="J2" s="2">
        <f>ROUND(-0.38,10)</f>
        <v>-0.38</v>
      </c>
      <c r="K2" s="2">
        <f>ROUND(-0.382,10)</f>
        <v>-0.38200000000000001</v>
      </c>
      <c r="L2" s="2">
        <f>ROUND(-0.383,10)</f>
        <v>-0.38300000000000001</v>
      </c>
      <c r="M2" s="2">
        <f>ROUND(-0.384,10)</f>
        <v>-0.38400000000000001</v>
      </c>
      <c r="N2" s="2">
        <f>ROUND(-0.383,10)</f>
        <v>-0.38300000000000001</v>
      </c>
      <c r="O2" s="2">
        <f>ROUND(-0.381,10)</f>
        <v>-0.38100000000000001</v>
      </c>
      <c r="P2" s="2">
        <f>ROUND(-0.381,10)</f>
        <v>-0.38100000000000001</v>
      </c>
      <c r="Q2" s="2">
        <f>ROUND(-0.381,10)</f>
        <v>-0.38100000000000001</v>
      </c>
      <c r="R2" s="2">
        <f>ROUND(-0.38,10)</f>
        <v>-0.38</v>
      </c>
      <c r="S2" s="2">
        <f>ROUND(-0.381,10)</f>
        <v>-0.38100000000000001</v>
      </c>
      <c r="T2" s="2">
        <f>ROUND(-0.382,10)</f>
        <v>-0.38200000000000001</v>
      </c>
      <c r="U2" s="2">
        <f>ROUND(-0.382,10)</f>
        <v>-0.38200000000000001</v>
      </c>
      <c r="V2" s="2">
        <f>ROUND(-0.381,10)</f>
        <v>-0.38100000000000001</v>
      </c>
      <c r="W2" s="2">
        <f>ROUND(-0.381,10)</f>
        <v>-0.38100000000000001</v>
      </c>
      <c r="X2" s="2">
        <f>ROUND(-0.38,10)</f>
        <v>-0.38</v>
      </c>
      <c r="Y2" s="2">
        <f>ROUND(-0.379,10)</f>
        <v>-0.379</v>
      </c>
      <c r="Z2" s="2">
        <f>ROUND(-0.379,10)</f>
        <v>-0.379</v>
      </c>
      <c r="AA2" s="2">
        <f>ROUND(-0.378,10)</f>
        <v>-0.378</v>
      </c>
      <c r="AB2" s="2">
        <f>ROUND(-0.378,10)</f>
        <v>-0.378</v>
      </c>
      <c r="AC2" s="2">
        <f>ROUND(-0.377,10)</f>
        <v>-0.377</v>
      </c>
      <c r="AD2" s="2">
        <f>ROUND(-0.379,10)</f>
        <v>-0.379</v>
      </c>
      <c r="AE2" s="2">
        <f t="shared" ref="AE2:AJ2" si="0">ROUND(-0.377,10)</f>
        <v>-0.377</v>
      </c>
      <c r="AF2" s="2">
        <f t="shared" si="0"/>
        <v>-0.377</v>
      </c>
      <c r="AG2" s="2">
        <f t="shared" si="0"/>
        <v>-0.377</v>
      </c>
      <c r="AH2" s="2">
        <f t="shared" si="0"/>
        <v>-0.377</v>
      </c>
      <c r="AI2" s="2">
        <f t="shared" si="0"/>
        <v>-0.377</v>
      </c>
      <c r="AJ2" s="2">
        <f t="shared" si="0"/>
        <v>-0.377</v>
      </c>
      <c r="AK2" s="2">
        <f>ROUND(-0.378,10)</f>
        <v>-0.378</v>
      </c>
      <c r="AL2" s="2">
        <f>ROUND(-0.379,10)</f>
        <v>-0.379</v>
      </c>
      <c r="AM2" s="2">
        <f>ROUND(-0.38,10)</f>
        <v>-0.38</v>
      </c>
      <c r="AN2" s="2">
        <f>ROUND(-0.379,10)</f>
        <v>-0.379</v>
      </c>
      <c r="AO2" s="2">
        <f t="shared" ref="AO2:AU2" si="1">ROUND(-0.378,10)</f>
        <v>-0.378</v>
      </c>
      <c r="AP2" s="2">
        <f t="shared" si="1"/>
        <v>-0.378</v>
      </c>
      <c r="AQ2" s="2">
        <f t="shared" si="1"/>
        <v>-0.378</v>
      </c>
      <c r="AR2" s="2">
        <f t="shared" si="1"/>
        <v>-0.378</v>
      </c>
      <c r="AS2" s="2">
        <f t="shared" si="1"/>
        <v>-0.378</v>
      </c>
      <c r="AT2" s="2">
        <f t="shared" si="1"/>
        <v>-0.378</v>
      </c>
      <c r="AU2" s="2">
        <f t="shared" si="1"/>
        <v>-0.378</v>
      </c>
      <c r="AV2" s="2">
        <f>ROUND(-0.38,10)</f>
        <v>-0.38</v>
      </c>
      <c r="AW2" s="2">
        <f>ROUND(-0.38,10)</f>
        <v>-0.38</v>
      </c>
      <c r="AX2" s="2">
        <f>ROUND(-0.381,10)</f>
        <v>-0.38100000000000001</v>
      </c>
      <c r="AY2" s="2">
        <f>ROUND(-0.383,10)</f>
        <v>-0.38300000000000001</v>
      </c>
      <c r="AZ2" s="2">
        <f>ROUND(-0.381,10)</f>
        <v>-0.38100000000000001</v>
      </c>
      <c r="BA2" s="2">
        <f>ROUND(-0.382,10)</f>
        <v>-0.38200000000000001</v>
      </c>
      <c r="BB2" s="2">
        <f>ROUND(-0.381,10)</f>
        <v>-0.38100000000000001</v>
      </c>
      <c r="BC2" s="2">
        <f>ROUND(-0.381,10)</f>
        <v>-0.38100000000000001</v>
      </c>
      <c r="BD2" s="2">
        <f>ROUND(-0.38,10)</f>
        <v>-0.38</v>
      </c>
      <c r="BE2" s="2">
        <f>ROUND(-0.382,10)</f>
        <v>-0.38200000000000001</v>
      </c>
      <c r="BF2" s="2">
        <f>ROUND(-0.383,10)</f>
        <v>-0.38300000000000001</v>
      </c>
      <c r="BG2" s="2">
        <f>ROUND(-0.384,10)</f>
        <v>-0.38400000000000001</v>
      </c>
      <c r="BH2" s="2">
        <f>ROUND(-0.385,10)</f>
        <v>-0.38500000000000001</v>
      </c>
      <c r="BI2" s="2">
        <f>ROUND(-0.384,10)</f>
        <v>-0.38400000000000001</v>
      </c>
      <c r="BJ2" s="2">
        <f>ROUND(-0.383,10)</f>
        <v>-0.38300000000000001</v>
      </c>
      <c r="BK2" s="2">
        <f>ROUND(-0.385,10)</f>
        <v>-0.38500000000000001</v>
      </c>
      <c r="BL2" s="2">
        <f>ROUND(-0.385,10)</f>
        <v>-0.38500000000000001</v>
      </c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</row>
    <row r="3" spans="1:161" x14ac:dyDescent="0.25">
      <c r="A3" s="1" t="s">
        <v>1</v>
      </c>
      <c r="B3" s="2">
        <f>ROUND(-0.367,10)</f>
        <v>-0.36699999999999999</v>
      </c>
      <c r="C3" s="2">
        <f>ROUND(-0.368,10)</f>
        <v>-0.36799999999999999</v>
      </c>
      <c r="D3" s="2">
        <f>ROUND(-0.368,10)</f>
        <v>-0.36799999999999999</v>
      </c>
      <c r="E3" s="2">
        <f>ROUND(-0.368,10)</f>
        <v>-0.36799999999999999</v>
      </c>
      <c r="F3" s="2">
        <f>ROUND(-0.368,10)</f>
        <v>-0.36799999999999999</v>
      </c>
      <c r="G3" s="2">
        <f>ROUND(-0.369,10)</f>
        <v>-0.36899999999999999</v>
      </c>
      <c r="H3" s="2">
        <f>ROUND(-0.369,10)</f>
        <v>-0.36899999999999999</v>
      </c>
      <c r="I3" s="2">
        <f>ROUND(-0.37,10)</f>
        <v>-0.37</v>
      </c>
      <c r="J3" s="2">
        <f>ROUND(-0.373,10)</f>
        <v>-0.373</v>
      </c>
      <c r="K3" s="2">
        <f>ROUND(-0.374,10)</f>
        <v>-0.374</v>
      </c>
      <c r="L3" s="2">
        <f>ROUND(-0.374,10)</f>
        <v>-0.374</v>
      </c>
      <c r="M3" s="2">
        <f>ROUND(-0.373,10)</f>
        <v>-0.373</v>
      </c>
      <c r="N3" s="2">
        <f>ROUND(-0.373,10)</f>
        <v>-0.373</v>
      </c>
      <c r="O3" s="2">
        <f>ROUND(-0.373,10)</f>
        <v>-0.373</v>
      </c>
      <c r="P3" s="2">
        <f>ROUND(-0.373,10)</f>
        <v>-0.373</v>
      </c>
      <c r="Q3" s="2">
        <f>ROUND(-0.373,10)</f>
        <v>-0.373</v>
      </c>
      <c r="R3" s="2">
        <f>ROUND(-0.372,10)</f>
        <v>-0.372</v>
      </c>
      <c r="S3" s="2">
        <f>ROUND(-0.373,10)</f>
        <v>-0.373</v>
      </c>
      <c r="T3" s="2">
        <f>ROUND(-0.373,10)</f>
        <v>-0.373</v>
      </c>
      <c r="U3" s="2">
        <f>ROUND(-0.373,10)</f>
        <v>-0.373</v>
      </c>
      <c r="V3" s="2">
        <f>ROUND(-0.373,10)</f>
        <v>-0.373</v>
      </c>
      <c r="W3" s="2">
        <f>ROUND(-0.373,10)</f>
        <v>-0.373</v>
      </c>
      <c r="X3" s="2">
        <f>ROUND(-0.374,10)</f>
        <v>-0.374</v>
      </c>
      <c r="Y3" s="2">
        <f>ROUND(-0.372,10)</f>
        <v>-0.372</v>
      </c>
      <c r="Z3" s="2">
        <f>ROUND(-0.373,10)</f>
        <v>-0.373</v>
      </c>
      <c r="AA3" s="2">
        <f>ROUND(-0.372,10)</f>
        <v>-0.372</v>
      </c>
      <c r="AB3" s="2">
        <f>ROUND(-0.374,10)</f>
        <v>-0.374</v>
      </c>
      <c r="AC3" s="2">
        <f>ROUND(-0.373,10)</f>
        <v>-0.373</v>
      </c>
      <c r="AD3" s="2">
        <f>ROUND(-0.373,10)</f>
        <v>-0.373</v>
      </c>
      <c r="AE3" s="2">
        <f>ROUND(-0.373,10)</f>
        <v>-0.373</v>
      </c>
      <c r="AF3" s="2">
        <f>ROUND(-0.372,10)</f>
        <v>-0.372</v>
      </c>
      <c r="AG3" s="2">
        <f>ROUND(-0.373,10)</f>
        <v>-0.373</v>
      </c>
      <c r="AH3" s="2">
        <f>ROUND(-0.373,10)</f>
        <v>-0.373</v>
      </c>
      <c r="AI3" s="2">
        <f>ROUND(-0.373,10)</f>
        <v>-0.373</v>
      </c>
      <c r="AJ3" s="2">
        <f>ROUND(-0.372,10)</f>
        <v>-0.372</v>
      </c>
      <c r="AK3" s="2">
        <f>ROUND(-0.372,10)</f>
        <v>-0.372</v>
      </c>
      <c r="AL3" s="2">
        <f>ROUND(-0.373,10)</f>
        <v>-0.373</v>
      </c>
      <c r="AM3" s="2">
        <f>ROUND(-0.372,10)</f>
        <v>-0.372</v>
      </c>
      <c r="AN3" s="2">
        <f>ROUND(-0.371,10)</f>
        <v>-0.371</v>
      </c>
      <c r="AO3" s="2">
        <f>ROUND(-0.373,10)</f>
        <v>-0.373</v>
      </c>
      <c r="AP3" s="2">
        <f>ROUND(-0.373,10)</f>
        <v>-0.373</v>
      </c>
      <c r="AQ3" s="2">
        <f>ROUND(-0.373,10)</f>
        <v>-0.373</v>
      </c>
      <c r="AR3" s="2">
        <f>ROUND(-0.373,10)</f>
        <v>-0.373</v>
      </c>
      <c r="AS3" s="2">
        <f>ROUND(-0.372,10)</f>
        <v>-0.372</v>
      </c>
      <c r="AT3" s="2">
        <f>ROUND(-0.372,10)</f>
        <v>-0.372</v>
      </c>
      <c r="AU3" s="2">
        <f>ROUND(-0.372,10)</f>
        <v>-0.372</v>
      </c>
      <c r="AV3" s="2">
        <f>ROUND(-0.372,10)</f>
        <v>-0.372</v>
      </c>
      <c r="AW3" s="2">
        <f>ROUND(-0.372,10)</f>
        <v>-0.372</v>
      </c>
      <c r="AX3" s="2">
        <f>ROUND(-0.373,10)</f>
        <v>-0.373</v>
      </c>
      <c r="AY3" s="2">
        <f>ROUND(-0.373,10)</f>
        <v>-0.373</v>
      </c>
      <c r="AZ3" s="2">
        <f>ROUND(-0.373,10)</f>
        <v>-0.373</v>
      </c>
      <c r="BA3" s="2">
        <f>ROUND(-0.373,10)</f>
        <v>-0.373</v>
      </c>
      <c r="BB3" s="2">
        <f>ROUND(-0.373,10)</f>
        <v>-0.373</v>
      </c>
      <c r="BC3" s="2">
        <f>ROUND(-0.372,10)</f>
        <v>-0.372</v>
      </c>
      <c r="BD3" s="2">
        <f>ROUND(-0.372,10)</f>
        <v>-0.372</v>
      </c>
      <c r="BE3" s="2">
        <f>ROUND(-0.372,10)</f>
        <v>-0.372</v>
      </c>
      <c r="BF3" s="2">
        <f>ROUND(-0.372,10)</f>
        <v>-0.372</v>
      </c>
      <c r="BG3" s="2">
        <f>ROUND(-0.372,10)</f>
        <v>-0.372</v>
      </c>
      <c r="BH3" s="2">
        <f>ROUND(-0.373,10)</f>
        <v>-0.373</v>
      </c>
      <c r="BI3" s="2">
        <f>ROUND(-0.373,10)</f>
        <v>-0.373</v>
      </c>
      <c r="BJ3" s="2">
        <f>ROUND(-0.373,10)</f>
        <v>-0.373</v>
      </c>
      <c r="BK3" s="2">
        <f>ROUND(-0.373,10)</f>
        <v>-0.373</v>
      </c>
      <c r="BL3" s="2">
        <f>ROUND(-0.372,10)</f>
        <v>-0.372</v>
      </c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</row>
    <row r="4" spans="1:161" x14ac:dyDescent="0.25">
      <c r="A4" s="1" t="s">
        <v>2</v>
      </c>
      <c r="B4" s="2">
        <f>ROUND(-0.314,10)</f>
        <v>-0.314</v>
      </c>
      <c r="C4" s="2">
        <f>ROUND(-0.313,10)</f>
        <v>-0.313</v>
      </c>
      <c r="D4" s="2">
        <f>ROUND(-0.313,10)</f>
        <v>-0.313</v>
      </c>
      <c r="E4" s="2">
        <f>ROUND(-0.314,10)</f>
        <v>-0.314</v>
      </c>
      <c r="F4" s="2">
        <f t="shared" ref="F4:Q4" si="2">ROUND(-0.312,10)</f>
        <v>-0.312</v>
      </c>
      <c r="G4" s="2">
        <f t="shared" si="2"/>
        <v>-0.312</v>
      </c>
      <c r="H4" s="2">
        <f t="shared" si="2"/>
        <v>-0.312</v>
      </c>
      <c r="I4" s="2">
        <f t="shared" si="2"/>
        <v>-0.312</v>
      </c>
      <c r="J4" s="2">
        <f t="shared" si="2"/>
        <v>-0.312</v>
      </c>
      <c r="K4" s="2">
        <f t="shared" si="2"/>
        <v>-0.312</v>
      </c>
      <c r="L4" s="2">
        <f t="shared" si="2"/>
        <v>-0.312</v>
      </c>
      <c r="M4" s="2">
        <f t="shared" si="2"/>
        <v>-0.312</v>
      </c>
      <c r="N4" s="2">
        <f t="shared" si="2"/>
        <v>-0.312</v>
      </c>
      <c r="O4" s="2">
        <f t="shared" si="2"/>
        <v>-0.312</v>
      </c>
      <c r="P4" s="2">
        <f t="shared" si="2"/>
        <v>-0.312</v>
      </c>
      <c r="Q4" s="2">
        <f t="shared" si="2"/>
        <v>-0.312</v>
      </c>
      <c r="R4" s="2">
        <f>ROUND(-0.31,10)</f>
        <v>-0.31</v>
      </c>
      <c r="S4" s="2">
        <f>ROUND(-0.311,10)</f>
        <v>-0.311</v>
      </c>
      <c r="T4" s="2">
        <f>ROUND(-0.311,10)</f>
        <v>-0.311</v>
      </c>
      <c r="U4" s="2">
        <f>ROUND(-0.31,10)</f>
        <v>-0.31</v>
      </c>
      <c r="V4" s="2">
        <f>ROUND(-0.312,10)</f>
        <v>-0.312</v>
      </c>
      <c r="W4" s="2">
        <f>ROUND(-0.312,10)</f>
        <v>-0.312</v>
      </c>
      <c r="X4" s="2">
        <f>ROUND(-0.312,10)</f>
        <v>-0.312</v>
      </c>
      <c r="Y4" s="2">
        <f>ROUND(-0.311,10)</f>
        <v>-0.311</v>
      </c>
      <c r="Z4" s="2">
        <f t="shared" ref="Z4:AK4" si="3">ROUND(-0.312,10)</f>
        <v>-0.312</v>
      </c>
      <c r="AA4" s="2">
        <f t="shared" si="3"/>
        <v>-0.312</v>
      </c>
      <c r="AB4" s="2">
        <f t="shared" si="3"/>
        <v>-0.312</v>
      </c>
      <c r="AC4" s="2">
        <f t="shared" si="3"/>
        <v>-0.312</v>
      </c>
      <c r="AD4" s="2">
        <f t="shared" si="3"/>
        <v>-0.312</v>
      </c>
      <c r="AE4" s="2">
        <f t="shared" si="3"/>
        <v>-0.312</v>
      </c>
      <c r="AF4" s="2">
        <f t="shared" si="3"/>
        <v>-0.312</v>
      </c>
      <c r="AG4" s="2">
        <f t="shared" si="3"/>
        <v>-0.312</v>
      </c>
      <c r="AH4" s="2">
        <f t="shared" si="3"/>
        <v>-0.312</v>
      </c>
      <c r="AI4" s="2">
        <f t="shared" si="3"/>
        <v>-0.312</v>
      </c>
      <c r="AJ4" s="2">
        <f t="shared" si="3"/>
        <v>-0.312</v>
      </c>
      <c r="AK4" s="2">
        <f t="shared" si="3"/>
        <v>-0.312</v>
      </c>
      <c r="AL4" s="2">
        <f>ROUND(-0.314,10)</f>
        <v>-0.314</v>
      </c>
      <c r="AM4" s="2">
        <f>ROUND(-0.314,10)</f>
        <v>-0.314</v>
      </c>
      <c r="AN4" s="2">
        <f>ROUND(-0.313,10)</f>
        <v>-0.313</v>
      </c>
      <c r="AO4" s="2">
        <f>ROUND(-0.314,10)</f>
        <v>-0.314</v>
      </c>
      <c r="AP4" s="2">
        <f>ROUND(-0.314,10)</f>
        <v>-0.314</v>
      </c>
      <c r="AQ4" s="2">
        <f>ROUND(-0.313,10)</f>
        <v>-0.313</v>
      </c>
      <c r="AR4" s="2">
        <f>ROUND(-0.314,10)</f>
        <v>-0.314</v>
      </c>
      <c r="AS4" s="2">
        <f>ROUND(-0.313,10)</f>
        <v>-0.313</v>
      </c>
      <c r="AT4" s="2">
        <f>ROUND(-0.312,10)</f>
        <v>-0.312</v>
      </c>
      <c r="AU4" s="2">
        <f>ROUND(-0.312,10)</f>
        <v>-0.312</v>
      </c>
      <c r="AV4" s="2">
        <f>ROUND(-0.312,10)</f>
        <v>-0.312</v>
      </c>
      <c r="AW4" s="2">
        <f>ROUND(-0.312,10)</f>
        <v>-0.312</v>
      </c>
      <c r="AX4" s="2">
        <f>ROUND(-0.312,10)</f>
        <v>-0.312</v>
      </c>
      <c r="AY4" s="2">
        <f>ROUND(-0.313,10)</f>
        <v>-0.313</v>
      </c>
      <c r="AZ4" s="2">
        <f>ROUND(-0.314,10)</f>
        <v>-0.314</v>
      </c>
      <c r="BA4" s="2">
        <f>ROUND(-0.313,10)</f>
        <v>-0.313</v>
      </c>
      <c r="BB4" s="2">
        <f>ROUND(-0.313,10)</f>
        <v>-0.313</v>
      </c>
      <c r="BC4" s="2">
        <f>ROUND(-0.314,10)</f>
        <v>-0.314</v>
      </c>
      <c r="BD4" s="2">
        <f>ROUND(-0.314,10)</f>
        <v>-0.314</v>
      </c>
      <c r="BE4" s="2">
        <f>ROUND(-0.313,10)</f>
        <v>-0.313</v>
      </c>
      <c r="BF4" s="2">
        <f>ROUND(-0.313,10)</f>
        <v>-0.313</v>
      </c>
      <c r="BG4" s="2">
        <f>ROUND(-0.313,10)</f>
        <v>-0.313</v>
      </c>
      <c r="BH4" s="2">
        <f>ROUND(-0.314,10)</f>
        <v>-0.314</v>
      </c>
      <c r="BI4" s="2">
        <f>ROUND(-0.313,10)</f>
        <v>-0.313</v>
      </c>
      <c r="BJ4" s="2">
        <f>ROUND(-0.313,10)</f>
        <v>-0.313</v>
      </c>
      <c r="BK4" s="2">
        <f>ROUND(-0.315,10)</f>
        <v>-0.315</v>
      </c>
      <c r="BL4" s="2">
        <f>ROUND(-0.315,10)</f>
        <v>-0.315</v>
      </c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</row>
    <row r="5" spans="1:161" x14ac:dyDescent="0.25">
      <c r="A5" s="1" t="s">
        <v>3</v>
      </c>
      <c r="B5" s="2">
        <f>ROUND(-0.241,10)</f>
        <v>-0.24099999999999999</v>
      </c>
      <c r="C5" s="2">
        <f>ROUND(-0.24,10)</f>
        <v>-0.24</v>
      </c>
      <c r="D5" s="2">
        <f>ROUND(-0.24,10)</f>
        <v>-0.24</v>
      </c>
      <c r="E5" s="2">
        <f t="shared" ref="E5:M5" si="4">ROUND(-0.239,10)</f>
        <v>-0.23899999999999999</v>
      </c>
      <c r="F5" s="2">
        <f t="shared" si="4"/>
        <v>-0.23899999999999999</v>
      </c>
      <c r="G5" s="2">
        <f t="shared" si="4"/>
        <v>-0.23899999999999999</v>
      </c>
      <c r="H5" s="2">
        <f t="shared" si="4"/>
        <v>-0.23899999999999999</v>
      </c>
      <c r="I5" s="2">
        <f t="shared" si="4"/>
        <v>-0.23899999999999999</v>
      </c>
      <c r="J5" s="2">
        <f t="shared" si="4"/>
        <v>-0.23899999999999999</v>
      </c>
      <c r="K5" s="2">
        <f t="shared" si="4"/>
        <v>-0.23899999999999999</v>
      </c>
      <c r="L5" s="2">
        <f t="shared" si="4"/>
        <v>-0.23899999999999999</v>
      </c>
      <c r="M5" s="2">
        <f t="shared" si="4"/>
        <v>-0.23899999999999999</v>
      </c>
      <c r="N5" s="2">
        <f>ROUND(-0.238,10)</f>
        <v>-0.23799999999999999</v>
      </c>
      <c r="O5" s="2">
        <f>ROUND(-0.239,10)</f>
        <v>-0.23899999999999999</v>
      </c>
      <c r="P5" s="2">
        <f>ROUND(-0.24,10)</f>
        <v>-0.24</v>
      </c>
      <c r="Q5" s="2">
        <f>ROUND(-0.24,10)</f>
        <v>-0.24</v>
      </c>
      <c r="R5" s="2">
        <f>ROUND(-0.239,10)</f>
        <v>-0.23899999999999999</v>
      </c>
      <c r="S5" s="2">
        <f>ROUND(-0.24,10)</f>
        <v>-0.24</v>
      </c>
      <c r="T5" s="2">
        <f>ROUND(-0.24,10)</f>
        <v>-0.24</v>
      </c>
      <c r="U5" s="2">
        <f>ROUND(-0.24,10)</f>
        <v>-0.24</v>
      </c>
      <c r="V5" s="2">
        <f>ROUND(-0.239,10)</f>
        <v>-0.23899999999999999</v>
      </c>
      <c r="W5" s="2">
        <f>ROUND(-0.239,10)</f>
        <v>-0.23899999999999999</v>
      </c>
      <c r="X5" s="2">
        <f>ROUND(-0.238,10)</f>
        <v>-0.23799999999999999</v>
      </c>
      <c r="Y5" s="2">
        <f>ROUND(-0.238,10)</f>
        <v>-0.23799999999999999</v>
      </c>
      <c r="Z5" s="2">
        <f>ROUND(-0.237,10)</f>
        <v>-0.23699999999999999</v>
      </c>
      <c r="AA5" s="2">
        <f>ROUND(-0.237,10)</f>
        <v>-0.23699999999999999</v>
      </c>
      <c r="AB5" s="2">
        <f>ROUND(-0.236,10)</f>
        <v>-0.23599999999999999</v>
      </c>
      <c r="AC5" s="2">
        <f>ROUND(-0.236,10)</f>
        <v>-0.23599999999999999</v>
      </c>
      <c r="AD5" s="2">
        <f>ROUND(-0.235,10)</f>
        <v>-0.23499999999999999</v>
      </c>
      <c r="AE5" s="2">
        <f>ROUND(-0.234,10)</f>
        <v>-0.23400000000000001</v>
      </c>
      <c r="AF5" s="2">
        <f>ROUND(-0.234,10)</f>
        <v>-0.23400000000000001</v>
      </c>
      <c r="AG5" s="2">
        <f>ROUND(-0.234,10)</f>
        <v>-0.23400000000000001</v>
      </c>
      <c r="AH5" s="2">
        <f>ROUND(-0.235,10)</f>
        <v>-0.23499999999999999</v>
      </c>
      <c r="AI5" s="2">
        <f>ROUND(-0.235,10)</f>
        <v>-0.23499999999999999</v>
      </c>
      <c r="AJ5" s="2">
        <f>ROUND(-0.235,10)</f>
        <v>-0.23499999999999999</v>
      </c>
      <c r="AK5" s="2">
        <f>ROUND(-0.234,10)</f>
        <v>-0.23400000000000001</v>
      </c>
      <c r="AL5" s="2">
        <f>ROUND(-0.234,10)</f>
        <v>-0.23400000000000001</v>
      </c>
      <c r="AM5" s="2">
        <f>ROUND(-0.234,10)</f>
        <v>-0.23400000000000001</v>
      </c>
      <c r="AN5" s="2">
        <f>ROUND(-0.233,10)</f>
        <v>-0.23300000000000001</v>
      </c>
      <c r="AO5" s="2">
        <f>ROUND(-0.233,10)</f>
        <v>-0.23300000000000001</v>
      </c>
      <c r="AP5" s="2">
        <f>ROUND(-0.232,10)</f>
        <v>-0.23200000000000001</v>
      </c>
      <c r="AQ5" s="2">
        <f>ROUND(-0.232,10)</f>
        <v>-0.23200000000000001</v>
      </c>
      <c r="AR5" s="2">
        <f>ROUND(-0.233,10)</f>
        <v>-0.23300000000000001</v>
      </c>
      <c r="AS5" s="2">
        <f>ROUND(-0.233,10)</f>
        <v>-0.23300000000000001</v>
      </c>
      <c r="AT5" s="2">
        <f>ROUND(-0.234,10)</f>
        <v>-0.23400000000000001</v>
      </c>
      <c r="AU5" s="2">
        <f>ROUND(-0.235,10)</f>
        <v>-0.23499999999999999</v>
      </c>
      <c r="AV5" s="2">
        <f>ROUND(-0.234,10)</f>
        <v>-0.23400000000000001</v>
      </c>
      <c r="AW5" s="2">
        <f>ROUND(-0.235,10)</f>
        <v>-0.23499999999999999</v>
      </c>
      <c r="AX5" s="2">
        <f>ROUND(-0.235,10)</f>
        <v>-0.23499999999999999</v>
      </c>
      <c r="AY5" s="2">
        <f>ROUND(-0.234,10)</f>
        <v>-0.23400000000000001</v>
      </c>
      <c r="AZ5" s="2">
        <f>ROUND(-0.235,10)</f>
        <v>-0.23499999999999999</v>
      </c>
      <c r="BA5" s="2">
        <f>ROUND(-0.235,10)</f>
        <v>-0.23499999999999999</v>
      </c>
      <c r="BB5" s="2">
        <f>ROUND(-0.235,10)</f>
        <v>-0.23499999999999999</v>
      </c>
      <c r="BC5" s="2">
        <f>ROUND(-0.234,10)</f>
        <v>-0.23400000000000001</v>
      </c>
      <c r="BD5" s="2">
        <f>ROUND(-0.235,10)</f>
        <v>-0.23499999999999999</v>
      </c>
      <c r="BE5" s="2">
        <f>ROUND(-0.234,10)</f>
        <v>-0.23400000000000001</v>
      </c>
      <c r="BF5" s="2">
        <f>ROUND(-0.232,10)</f>
        <v>-0.23200000000000001</v>
      </c>
      <c r="BG5" s="2">
        <f>ROUND(-0.231,10)</f>
        <v>-0.23100000000000001</v>
      </c>
      <c r="BH5" s="2">
        <f>ROUND(-0.231,10)</f>
        <v>-0.23100000000000001</v>
      </c>
      <c r="BI5" s="2">
        <f>ROUND(-0.231,10)</f>
        <v>-0.23100000000000001</v>
      </c>
      <c r="BJ5" s="2">
        <f>ROUND(-0.23,10)</f>
        <v>-0.23</v>
      </c>
      <c r="BK5" s="2">
        <f>ROUND(-0.231,10)</f>
        <v>-0.23100000000000001</v>
      </c>
      <c r="BL5" s="2">
        <f>ROUND(-0.231,10)</f>
        <v>-0.23100000000000001</v>
      </c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</row>
    <row r="6" spans="1:161" x14ac:dyDescent="0.25">
      <c r="A6" s="1" t="s">
        <v>4</v>
      </c>
      <c r="B6" s="2">
        <f>ROUND(-0.123,10)</f>
        <v>-0.123</v>
      </c>
      <c r="C6" s="2">
        <f>ROUND(-0.121,10)</f>
        <v>-0.121</v>
      </c>
      <c r="D6" s="2">
        <f>ROUND(-0.121,10)</f>
        <v>-0.121</v>
      </c>
      <c r="E6" s="2">
        <f>ROUND(-0.121,10)</f>
        <v>-0.121</v>
      </c>
      <c r="F6" s="2">
        <f>ROUND(-0.12,10)</f>
        <v>-0.12</v>
      </c>
      <c r="G6" s="2">
        <f>ROUND(-0.12,10)</f>
        <v>-0.12</v>
      </c>
      <c r="H6" s="2">
        <f>ROUND(-0.12,10)</f>
        <v>-0.12</v>
      </c>
      <c r="I6" s="2">
        <f>ROUND(-0.119,10)</f>
        <v>-0.11899999999999999</v>
      </c>
      <c r="J6" s="2">
        <f>ROUND(-0.12,10)</f>
        <v>-0.12</v>
      </c>
      <c r="K6" s="2">
        <f>ROUND(-0.119,10)</f>
        <v>-0.11899999999999999</v>
      </c>
      <c r="L6" s="2">
        <f>ROUND(-0.119,10)</f>
        <v>-0.11899999999999999</v>
      </c>
      <c r="M6" s="2">
        <f>ROUND(-0.12,10)</f>
        <v>-0.12</v>
      </c>
      <c r="N6" s="2">
        <f>ROUND(-0.118,10)</f>
        <v>-0.11799999999999999</v>
      </c>
      <c r="O6" s="2">
        <f>ROUND(-0.117,10)</f>
        <v>-0.11700000000000001</v>
      </c>
      <c r="P6" s="2">
        <f>ROUND(-0.117,10)</f>
        <v>-0.11700000000000001</v>
      </c>
      <c r="Q6" s="2">
        <f>ROUND(-0.118,10)</f>
        <v>-0.11799999999999999</v>
      </c>
      <c r="R6" s="2">
        <f>ROUND(-0.117,10)</f>
        <v>-0.11700000000000001</v>
      </c>
      <c r="S6" s="2">
        <f>ROUND(-0.116,10)</f>
        <v>-0.11600000000000001</v>
      </c>
      <c r="T6" s="2">
        <f>ROUND(-0.114,10)</f>
        <v>-0.114</v>
      </c>
      <c r="U6" s="2">
        <f>ROUND(-0.111,10)</f>
        <v>-0.111</v>
      </c>
      <c r="V6" s="2">
        <f>ROUND(-0.111,10)</f>
        <v>-0.111</v>
      </c>
      <c r="W6" s="2">
        <f>ROUND(-0.111,10)</f>
        <v>-0.111</v>
      </c>
      <c r="X6" s="2">
        <f>ROUND(-0.112,10)</f>
        <v>-0.112</v>
      </c>
      <c r="Y6" s="2">
        <f>ROUND(-0.111,10)</f>
        <v>-0.111</v>
      </c>
      <c r="Z6" s="2">
        <f>ROUND(-0.111,10)</f>
        <v>-0.111</v>
      </c>
      <c r="AA6" s="2">
        <f>ROUND(-0.11,10)</f>
        <v>-0.11</v>
      </c>
      <c r="AB6" s="2">
        <f>ROUND(-0.11,10)</f>
        <v>-0.11</v>
      </c>
      <c r="AC6" s="2">
        <f>ROUND(-0.111,10)</f>
        <v>-0.111</v>
      </c>
      <c r="AD6" s="2">
        <f>ROUND(-0.111,10)</f>
        <v>-0.111</v>
      </c>
      <c r="AE6" s="2">
        <f>ROUND(-0.112,10)</f>
        <v>-0.112</v>
      </c>
      <c r="AF6" s="2">
        <f t="shared" ref="AF6:AV6" si="5">ROUND(-0.11,10)</f>
        <v>-0.11</v>
      </c>
      <c r="AG6" s="2">
        <f t="shared" si="5"/>
        <v>-0.11</v>
      </c>
      <c r="AH6" s="2">
        <f t="shared" si="5"/>
        <v>-0.11</v>
      </c>
      <c r="AI6" s="2">
        <f t="shared" si="5"/>
        <v>-0.11</v>
      </c>
      <c r="AJ6" s="2">
        <f t="shared" si="5"/>
        <v>-0.11</v>
      </c>
      <c r="AK6" s="2">
        <f t="shared" si="5"/>
        <v>-0.11</v>
      </c>
      <c r="AL6" s="2">
        <f t="shared" si="5"/>
        <v>-0.11</v>
      </c>
      <c r="AM6" s="2">
        <f t="shared" si="5"/>
        <v>-0.11</v>
      </c>
      <c r="AN6" s="2">
        <f t="shared" si="5"/>
        <v>-0.11</v>
      </c>
      <c r="AO6" s="2">
        <f t="shared" si="5"/>
        <v>-0.11</v>
      </c>
      <c r="AP6" s="2">
        <f t="shared" si="5"/>
        <v>-0.11</v>
      </c>
      <c r="AQ6" s="2">
        <f t="shared" si="5"/>
        <v>-0.11</v>
      </c>
      <c r="AR6" s="2">
        <f t="shared" si="5"/>
        <v>-0.11</v>
      </c>
      <c r="AS6" s="2">
        <f t="shared" si="5"/>
        <v>-0.11</v>
      </c>
      <c r="AT6" s="2">
        <f t="shared" si="5"/>
        <v>-0.11</v>
      </c>
      <c r="AU6" s="2">
        <f t="shared" si="5"/>
        <v>-0.11</v>
      </c>
      <c r="AV6" s="2">
        <f t="shared" si="5"/>
        <v>-0.11</v>
      </c>
      <c r="AW6" s="2">
        <f>ROUND(-0.111,10)</f>
        <v>-0.111</v>
      </c>
      <c r="AX6" s="2">
        <f>ROUND(-0.11,10)</f>
        <v>-0.11</v>
      </c>
      <c r="AY6" s="2">
        <f>ROUND(-0.11,10)</f>
        <v>-0.11</v>
      </c>
      <c r="AZ6" s="2">
        <f t="shared" ref="AZ6:BE6" si="6">ROUND(-0.111,10)</f>
        <v>-0.111</v>
      </c>
      <c r="BA6" s="2">
        <f t="shared" si="6"/>
        <v>-0.111</v>
      </c>
      <c r="BB6" s="2">
        <f t="shared" si="6"/>
        <v>-0.111</v>
      </c>
      <c r="BC6" s="2">
        <f t="shared" si="6"/>
        <v>-0.111</v>
      </c>
      <c r="BD6" s="2">
        <f t="shared" si="6"/>
        <v>-0.111</v>
      </c>
      <c r="BE6" s="2">
        <f t="shared" si="6"/>
        <v>-0.111</v>
      </c>
      <c r="BF6" s="2">
        <f>ROUND(-0.11,10)</f>
        <v>-0.11</v>
      </c>
      <c r="BG6" s="2">
        <f>ROUND(-0.11,10)</f>
        <v>-0.11</v>
      </c>
      <c r="BH6" s="2">
        <f>ROUND(-0.11,10)</f>
        <v>-0.11</v>
      </c>
      <c r="BI6" s="2">
        <f>ROUND(-0.11,10)</f>
        <v>-0.11</v>
      </c>
      <c r="BJ6" s="2">
        <f>ROUND(-0.111,10)</f>
        <v>-0.111</v>
      </c>
      <c r="BK6" s="2">
        <f>ROUND(-0.114,10)</f>
        <v>-0.114</v>
      </c>
      <c r="BL6" s="2">
        <f>ROUND(-0.114,10)</f>
        <v>-0.114</v>
      </c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EURIBOR</vt:lpstr>
      <vt:lpstr>EURIBOR_30-360</vt:lpstr>
      <vt:lpstr>EURIBOR_Act-365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Ana</cp:lastModifiedBy>
  <dcterms:created xsi:type="dcterms:W3CDTF">2019-08-19T09:15:33Z</dcterms:created>
  <dcterms:modified xsi:type="dcterms:W3CDTF">2019-08-20T12:06:55Z</dcterms:modified>
</cp:coreProperties>
</file>